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/Dropbox/TIA/Published PDF/ILA-101/_Current/"/>
    </mc:Choice>
  </mc:AlternateContent>
  <xr:revisionPtr revIDLastSave="0" documentId="13_ncr:1_{2544C483-4233-6E4A-8558-6915FF10C93C}" xr6:coauthVersionLast="47" xr6:coauthVersionMax="47" xr10:uidLastSave="{00000000-0000-0000-0000-000000000000}"/>
  <bookViews>
    <workbookView xWindow="7740" yWindow="500" windowWidth="33480" windowHeight="29380" xr2:uid="{78628AFF-9FFF-C143-B15B-D86F55D23403}"/>
  </bookViews>
  <sheets>
    <sheet name="About" sheetId="10" r:id="rId1"/>
    <sheet name="Fall 2025 Course Layout" sheetId="3" r:id="rId2"/>
    <sheet name="Tracking" sheetId="2" r:id="rId3"/>
    <sheet name="LPM-Fall2024" sheetId="11" r:id="rId4"/>
    <sheet name="Revisions" sheetId="8" r:id="rId5"/>
  </sheets>
  <externalReferences>
    <externalReference r:id="rId6"/>
  </externalReferences>
  <definedNames>
    <definedName name="_xlnm._FilterDatabase" localSheetId="1" hidden="1">'Fall 2025 Course Layout'!$B$5:$O$63</definedName>
    <definedName name="_xlnm._FilterDatabase" localSheetId="3" hidden="1">'LPM-Fall2024'!$B$6:$I$86</definedName>
    <definedName name="ActFDate" localSheetId="0">[1]Schedule!$C$6:$C$76</definedName>
    <definedName name="ActFDate" localSheetId="3">'LPM-Fall2024'!#REF!</definedName>
    <definedName name="ActFDate">'Fall 2025 Course Layout'!$C$6:$C$63</definedName>
    <definedName name="CompFlag" localSheetId="0">[1]Schedule!$D$6:$D$76</definedName>
    <definedName name="CompFlag" localSheetId="3">'LPM-Fall2024'!#REF!</definedName>
    <definedName name="CompFlag">'Fall 2025 Course Layout'!$D$6:$D$63</definedName>
    <definedName name="DayLookUp" localSheetId="0">#REF!</definedName>
    <definedName name="DayLookUp" localSheetId="3">#REF!</definedName>
    <definedName name="DayLookUp">#REF!</definedName>
    <definedName name="ExamDate" localSheetId="0">[1]Schedule!#REF!</definedName>
    <definedName name="ExamDate" localSheetId="3">'LPM-Fall2024'!#REF!</definedName>
    <definedName name="ExamDate">'Fall 2025 Course Layout'!#REF!</definedName>
    <definedName name="LessonDays" localSheetId="0">#REF!</definedName>
    <definedName name="LessonDays" localSheetId="3">#REF!</definedName>
    <definedName name="LessonDays">#REF!</definedName>
    <definedName name="MasterTable" localSheetId="0">#REF!</definedName>
    <definedName name="MasterTable" localSheetId="3">#REF!</definedName>
    <definedName name="MasterTable">#REF!</definedName>
    <definedName name="PgCnt" localSheetId="0">[1]Schedule!$K$6:$K$76</definedName>
    <definedName name="PgCnt" localSheetId="3">'LPM-Fall2024'!$H$7:$H$54</definedName>
    <definedName name="PgCnt">'Fall 2025 Course Layout'!$K$6:$K$63</definedName>
    <definedName name="_xlnm.Print_Area" localSheetId="0">About!$A$1:$N$20</definedName>
    <definedName name="_xlnm.Print_Titles" localSheetId="1">'Fall 2025 Course Layout'!$1:$5</definedName>
    <definedName name="_xlnm.Print_Titles" localSheetId="3">'LPM-Fall2024'!$1:$6</definedName>
    <definedName name="StartDate" localSheetId="3">'LPM-Fall2024'!$C$1</definedName>
    <definedName name="StartDate">'Fall 2025 Course Layout'!$B$3</definedName>
    <definedName name="TargetDays" localSheetId="0">#REF!</definedName>
    <definedName name="TargetDays" localSheetId="3">#REF!</definedName>
    <definedName name="TargetDays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3" l="1"/>
  <c r="N21" i="3"/>
  <c r="M35" i="3"/>
  <c r="N35" i="3"/>
  <c r="M36" i="3"/>
  <c r="N36" i="3"/>
  <c r="M37" i="3"/>
  <c r="N37" i="3"/>
  <c r="M51" i="3"/>
  <c r="N51" i="3"/>
  <c r="M64" i="3"/>
  <c r="N64" i="3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5" i="3"/>
  <c r="N65" i="3"/>
  <c r="M66" i="3"/>
  <c r="N66" i="3"/>
  <c r="M67" i="3"/>
  <c r="N67" i="3"/>
  <c r="M68" i="3"/>
  <c r="N68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K2" i="3"/>
  <c r="O35" i="3" l="1"/>
  <c r="O24" i="3"/>
  <c r="O39" i="3"/>
  <c r="O48" i="3"/>
  <c r="O23" i="3"/>
  <c r="O21" i="3"/>
  <c r="O8" i="3"/>
  <c r="O33" i="3"/>
  <c r="O51" i="3"/>
  <c r="O37" i="3"/>
  <c r="O36" i="3"/>
  <c r="O55" i="3"/>
  <c r="O28" i="3"/>
  <c r="O10" i="3"/>
  <c r="O64" i="3"/>
  <c r="O54" i="3"/>
  <c r="O44" i="3"/>
  <c r="O59" i="3"/>
  <c r="O15" i="3"/>
  <c r="O18" i="3"/>
  <c r="O73" i="3"/>
  <c r="O49" i="3"/>
  <c r="O25" i="3"/>
  <c r="O9" i="3"/>
  <c r="O32" i="3"/>
  <c r="O27" i="3"/>
  <c r="O22" i="3"/>
  <c r="O11" i="3"/>
  <c r="O72" i="3"/>
  <c r="O52" i="3"/>
  <c r="O77" i="3"/>
  <c r="O69" i="3"/>
  <c r="O80" i="3"/>
  <c r="O61" i="3"/>
  <c r="O12" i="3"/>
  <c r="O43" i="3"/>
  <c r="O38" i="3"/>
  <c r="O47" i="3"/>
  <c r="O42" i="3"/>
  <c r="O65" i="3"/>
  <c r="O76" i="3"/>
  <c r="O68" i="3"/>
  <c r="O63" i="3"/>
  <c r="O45" i="3"/>
  <c r="O71" i="3"/>
  <c r="O74" i="3"/>
  <c r="O13" i="3"/>
  <c r="O81" i="3"/>
  <c r="O46" i="3"/>
  <c r="O62" i="3"/>
  <c r="O78" i="3"/>
  <c r="O17" i="3"/>
  <c r="O26" i="3"/>
  <c r="O66" i="3"/>
  <c r="O31" i="3"/>
  <c r="O60" i="3"/>
  <c r="O41" i="3"/>
  <c r="O82" i="3"/>
  <c r="O58" i="3"/>
  <c r="O67" i="3"/>
  <c r="O40" i="3"/>
  <c r="O19" i="3"/>
  <c r="O14" i="3"/>
  <c r="O70" i="3"/>
  <c r="O57" i="3"/>
  <c r="O53" i="3"/>
  <c r="O34" i="3"/>
  <c r="O30" i="3"/>
  <c r="O50" i="3"/>
  <c r="O75" i="3"/>
  <c r="O79" i="3"/>
  <c r="O56" i="3"/>
  <c r="O29" i="3"/>
  <c r="O20" i="3"/>
  <c r="O16" i="3"/>
  <c r="I4" i="11"/>
  <c r="K3" i="3" l="1"/>
  <c r="M7" i="3"/>
  <c r="K1" i="3" l="1"/>
  <c r="N7" i="3" l="1"/>
  <c r="O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Eddie Smith</author>
    <author>ES</author>
  </authors>
  <commentList>
    <comment ref="B5" authorId="0" shapeId="0" xr:uid="{5D7F1EDD-B425-B641-80CB-85A7184D2CB7}">
      <text>
        <r>
          <rPr>
            <b/>
            <sz val="10"/>
            <color rgb="FF000000"/>
            <rFont val="Tahoma"/>
            <family val="2"/>
          </rPr>
          <t>Eddie Smith: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in any schedule you like here</t>
        </r>
      </text>
    </comment>
    <comment ref="K5" authorId="1" shapeId="0" xr:uid="{00000000-0006-0000-0100-000001000000}">
      <text>
        <r>
          <rPr>
            <b/>
            <sz val="10"/>
            <color rgb="FF000000"/>
            <rFont val="Calibri"/>
            <family val="2"/>
          </rPr>
          <t>Source reading page count</t>
        </r>
      </text>
    </comment>
    <comment ref="L5" authorId="0" shapeId="0" xr:uid="{46548CA7-6344-034F-AE17-5C6FEB080631}">
      <text>
        <r>
          <rPr>
            <b/>
            <sz val="10"/>
            <color rgb="FF000000"/>
            <rFont val="Tahoma"/>
            <family val="2"/>
          </rPr>
          <t>Eddie Smith: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This indicates whether there were any changes during the last syllabus update to the source reading or lesson content.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</author>
  </authors>
  <commentList>
    <comment ref="H6" authorId="0" shapeId="0" xr:uid="{6692550B-55E8-B046-A14A-9531604B7EFC}">
      <text>
        <r>
          <rPr>
            <b/>
            <sz val="10"/>
            <color rgb="FF000000"/>
            <rFont val="Calibri"/>
            <family val="2"/>
          </rPr>
          <t>Source reading page count</t>
        </r>
      </text>
    </comment>
  </commentList>
</comments>
</file>

<file path=xl/sharedStrings.xml><?xml version="1.0" encoding="utf-8"?>
<sst xmlns="http://schemas.openxmlformats.org/spreadsheetml/2006/main" count="1158" uniqueCount="478">
  <si>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</si>
  <si>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</si>
  <si>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</si>
  <si>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</si>
  <si>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</si>
  <si>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</si>
  <si>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</si>
  <si>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</si>
  <si>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No</t>
  </si>
  <si>
    <t>Life Insurance Acceleration Riders</t>
  </si>
  <si>
    <t>Ending the Mortality Table</t>
  </si>
  <si>
    <t>Level Term Lapse Rates Lessons Learned</t>
  </si>
  <si>
    <t>Report on Premium Persistency – Flexible Premium UL</t>
  </si>
  <si>
    <t>Pricing Response to Life Settlements</t>
  </si>
  <si>
    <t>Syllabus Source</t>
  </si>
  <si>
    <t>Number</t>
  </si>
  <si>
    <t>Understanding the Volatility of Experience and Pricing Assumptions in LTCI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</si>
  <si>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</si>
  <si>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</si>
  <si>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Tracking Progress</t>
  </si>
  <si>
    <t>If the blue line is above the green line, you are ahead of schedule based on page count.</t>
  </si>
  <si>
    <t>Date</t>
  </si>
  <si>
    <t>Version</t>
  </si>
  <si>
    <t>Changes</t>
  </si>
  <si>
    <t>Evolving Strategies to Improve Inforce Post-Level Term Profitability</t>
  </si>
  <si>
    <t>VA Guaranteed Living Benefits Utilization</t>
  </si>
  <si>
    <t>The Use of Predictive Analytics in the Development of Experience Studies</t>
  </si>
  <si>
    <t>This tab summarizes any revisions to the study schedule during the exam sitting. The</t>
  </si>
  <si>
    <t>version number can be found on the end of the spreadsheet file name.</t>
  </si>
  <si>
    <t>Impact of VM-20 on Life Insurance Product Development</t>
  </si>
  <si>
    <t>TIA</t>
  </si>
  <si>
    <t>Syllabus Changes</t>
  </si>
  <si>
    <t>A. Product Design</t>
  </si>
  <si>
    <t>B. Experience Studies and Assumptions</t>
  </si>
  <si>
    <t>A.1.1.</t>
  </si>
  <si>
    <t>LPM-165 Ch. 1: Term Insurance</t>
  </si>
  <si>
    <t>A.1.2.</t>
  </si>
  <si>
    <t>LPM-165 Ch. 2: Whole Life</t>
  </si>
  <si>
    <t>A.1.3.</t>
  </si>
  <si>
    <t>LPM-165 Ch. 3: Universal Life</t>
  </si>
  <si>
    <t>A.1.4.</t>
  </si>
  <si>
    <t>LPM-165 Ch. 4: Variable Life Insurance</t>
  </si>
  <si>
    <t>A.1.5.</t>
  </si>
  <si>
    <t>LPM-165 Ch. 5: Survivorship Insurance</t>
  </si>
  <si>
    <t>A.1.6.</t>
  </si>
  <si>
    <t>LPM-165 Ch. 6: Extra Premiums for Substandard Lives</t>
  </si>
  <si>
    <t>A.1.7.</t>
  </si>
  <si>
    <t>LPM-166 Ch. 1: Fixed Deferred Annuities</t>
  </si>
  <si>
    <t>A.1.8.</t>
  </si>
  <si>
    <t>LPM-166 Ch. 2: Variable Annuities</t>
  </si>
  <si>
    <t>A.1.9.</t>
  </si>
  <si>
    <t>LPM-166 Ch. 3: Indexed Annuities</t>
  </si>
  <si>
    <t>LPM-166 Ch. 4: Income Annuities</t>
  </si>
  <si>
    <t>LPM-142: Malcolm Life Enhances Its Variable Annuities</t>
  </si>
  <si>
    <t>Long-Term Care Insurance: The SOA Pricing Project</t>
  </si>
  <si>
    <t>A.2.1.</t>
  </si>
  <si>
    <t>A.2.2.</t>
  </si>
  <si>
    <t>A.2.3.</t>
  </si>
  <si>
    <t>Life Insurance for the Digital Age: An End-to-End View</t>
  </si>
  <si>
    <t>LPM-147: Life Insurance - Focusing on the Consumer</t>
  </si>
  <si>
    <t>LPM-121: Nonforfeiture Practices</t>
  </si>
  <si>
    <t>B.1.1.</t>
  </si>
  <si>
    <t>B.1.2.</t>
  </si>
  <si>
    <t>B.1.3.</t>
  </si>
  <si>
    <t>B.1.4.</t>
  </si>
  <si>
    <t>B.1.5.</t>
  </si>
  <si>
    <t>B.1.6.</t>
  </si>
  <si>
    <t>Experience Study Calculations</t>
  </si>
  <si>
    <t>B.1.7.</t>
  </si>
  <si>
    <t>Table Development</t>
  </si>
  <si>
    <t>B.1.8.</t>
  </si>
  <si>
    <t>B.1.9.</t>
  </si>
  <si>
    <t>B.2.1.</t>
  </si>
  <si>
    <t>B.2.2.</t>
  </si>
  <si>
    <t>B.2.3.</t>
  </si>
  <si>
    <t>B.2.4.</t>
  </si>
  <si>
    <t>LPM-152: Lapse Supported Insurance Analysis</t>
  </si>
  <si>
    <t>B.2.5.</t>
  </si>
  <si>
    <t>Predictive Modeling for Life Insurance</t>
  </si>
  <si>
    <t>ASOP 54: Pricing of Life and Annuity Products</t>
  </si>
  <si>
    <t>B.3.1.</t>
  </si>
  <si>
    <t>B.3.2.</t>
  </si>
  <si>
    <t>B.3.3.</t>
  </si>
  <si>
    <t>B.3.4.</t>
  </si>
  <si>
    <t>B.3.5.</t>
  </si>
  <si>
    <t>Term Conversions: Pricing and Reserving</t>
  </si>
  <si>
    <t>C.2.1.</t>
  </si>
  <si>
    <t>LPM-149: Earnings Measures</t>
  </si>
  <si>
    <t>C.2.2.</t>
  </si>
  <si>
    <t>LPM-148: Taxes</t>
  </si>
  <si>
    <t>C.2.3.</t>
  </si>
  <si>
    <t>LPM-155: Understanding Profitability in Life Insurance</t>
  </si>
  <si>
    <t>C.2.4.</t>
  </si>
  <si>
    <t>C.2.5.</t>
  </si>
  <si>
    <t>C.2.6.</t>
  </si>
  <si>
    <t>C.2.7.</t>
  </si>
  <si>
    <t>C.2.8.</t>
  </si>
  <si>
    <t>C.2.9.</t>
  </si>
  <si>
    <t>LPM-113: Economics of Insurance Lesson 1</t>
  </si>
  <si>
    <t>LPM-113: Economics of Insurance Lesson 2</t>
  </si>
  <si>
    <t>LPM-113: Economics of Insurance Lesson 3</t>
  </si>
  <si>
    <t>D.1.1.</t>
  </si>
  <si>
    <t>LPM-153: Life in-force Management</t>
  </si>
  <si>
    <t>D.1.2.</t>
  </si>
  <si>
    <t>LPM-157: Diversification of Longevity and Mortality Risk</t>
  </si>
  <si>
    <t>D.1.3.</t>
  </si>
  <si>
    <t>LPM-156: The Impact of Stochastic Volatility</t>
  </si>
  <si>
    <t>D.1.4.</t>
  </si>
  <si>
    <t>D.1.5.</t>
  </si>
  <si>
    <t>D.2.1.</t>
  </si>
  <si>
    <t>Tiller Ch. 4: Basic Methods (YRT)</t>
  </si>
  <si>
    <t>D.2.2.</t>
  </si>
  <si>
    <t>Basic YRT Example</t>
  </si>
  <si>
    <t>D.2.3.</t>
  </si>
  <si>
    <t>Tiller Ch. 4: Basic Methods (Coinsurance)</t>
  </si>
  <si>
    <t>D.2.4.</t>
  </si>
  <si>
    <t>Basic Coinsurance Example</t>
  </si>
  <si>
    <t>D.2.5.</t>
  </si>
  <si>
    <t>Tiller Ch. 4: Mod-co</t>
  </si>
  <si>
    <t>D.2.6.</t>
  </si>
  <si>
    <t>Basic Mod-co Example</t>
  </si>
  <si>
    <t>D.2.7.</t>
  </si>
  <si>
    <t>Tiller Ch. 5: Advanced Reinsurance Methods</t>
  </si>
  <si>
    <t>D.2.8.</t>
  </si>
  <si>
    <t>Advanced Examples at Inception</t>
  </si>
  <si>
    <t>Advanced Examples - One Year Later (Part 1)</t>
  </si>
  <si>
    <t>Advanced Examples - One Year Later (Part 2)</t>
  </si>
  <si>
    <t>Tiller Ch. 5: Special Purpose Vehicles (SPVs)</t>
  </si>
  <si>
    <t>Tiller Ch. 6: Assumption Reinsurance</t>
  </si>
  <si>
    <t>Tiller Ch. 7: Reinsurance of In-Force Risks</t>
  </si>
  <si>
    <t>Tiller Ch. 9: Risk Transfer Considerations</t>
  </si>
  <si>
    <t>Tiller Ch. 17: Non-Proportional Reinsurance</t>
  </si>
  <si>
    <t>LPM-160: Strategic Reinsurance and Insurance</t>
  </si>
  <si>
    <t>LPM-142-16: Malcolm Life Enhances Its Variable Annuities, 2010</t>
  </si>
  <si>
    <t>Understanding the Volatility Experience and Pricing Assumptions in Long-Term Care Insurance, 2014</t>
  </si>
  <si>
    <t>Long-Term Care Insurance: The SOA Pricing Project, 2016</t>
  </si>
  <si>
    <t>Life Insurance Acceleration Riders, SOA Reinsurance News, 2013</t>
  </si>
  <si>
    <t>Life Insurance for the Digital Age: An End-to-End View, Product Matters, Nov 2017</t>
  </si>
  <si>
    <t>LPM-147-17: Life Insurance: Focusing on the Consumer (excluding Appendices)</t>
  </si>
  <si>
    <t>LPM-121-13: Life Insurance and Annuity Non-forfeiture Practices</t>
  </si>
  <si>
    <t xml:space="preserve">Impact of VM-20 on Life Insurance Product Development, SOA Research, Nov 2016, </t>
  </si>
  <si>
    <t>LPM-107-07: Experience Assumptions for Individual Life Insurance and Annuities</t>
  </si>
  <si>
    <t>Experience Study Calculations, Oct 2016</t>
  </si>
  <si>
    <t>Table Development, Feb 2018</t>
  </si>
  <si>
    <t>The Use of Predictive Analytics in the Development of Experience Studies, The Actuary, 2015</t>
  </si>
  <si>
    <t>Ending the Mortality Table, Living to 100 Symposium</t>
  </si>
  <si>
    <t>LPM-152-19: Lapse Supported Insurance Analysis</t>
  </si>
  <si>
    <t>Report on Premium Persistency Assumptions Study of Flexible Premium Universal Life Products, May 2012</t>
  </si>
  <si>
    <t>The Response of Life Insurance Pricing to Life Settlements, Product Matters, Sep 2006</t>
  </si>
  <si>
    <t>Variable Annuity Guaranteed Living Benefits Utilization</t>
  </si>
  <si>
    <t>Predictive Modeling for Life Insurance: Ways Life Insurers Can Participate in the Business Analytics Revolution, Product Matters, 2018</t>
  </si>
  <si>
    <t>ASOP 54: Pricing of Life and Annuity Products, Jun 2018</t>
  </si>
  <si>
    <t>Evolving Strategies to Improve Inforce Post-Level Term Profitability, Product Matters, Feb 2015</t>
  </si>
  <si>
    <t>Level Term Lapse Rates – Lessons Learned Here and in Canada, Product Matters, Oct 2011</t>
  </si>
  <si>
    <t>Term Conversions: Pricing and Reserving, Product Matters, Mar 2017</t>
  </si>
  <si>
    <t>LPM-149-19: Life Insurance Products and Finance Ch. 11</t>
  </si>
  <si>
    <t>LPM-148-19: Ch. 9 of Life Insurance Products and Finance, Atkinson and Dallas</t>
  </si>
  <si>
    <t>LPM-155-19: Understanding Profitability in Life Insurance</t>
  </si>
  <si>
    <t>LPM-113-09: Economics of Insurance: How Insurers Create Value for Shareholders</t>
  </si>
  <si>
    <t>LPM-153-19: Life in-force Management: Improving Consumer Value and Long-Term Profitability</t>
  </si>
  <si>
    <t>LPM-157-19: Diversification of Longevity and Mortality Risk</t>
  </si>
  <si>
    <t>LPM-156-19: The Impact of Stochastic Volatility on Pricing, Hedging and Hedge Efficiency of Withdrawal Benefit Guarantees in Variable Annuities (Note: Candidates not responsible for mathematical derivations or detailed results, but should understand concepts and methodology)</t>
  </si>
  <si>
    <t>Life, Health &amp; Annuity Reinsurance, Tiller and Tiller,  4th ed., 2015 Ch. 4</t>
  </si>
  <si>
    <t>Life, Health &amp; Annuity Reinsurance, Tiller and Tiller,  4th ed., 2015 Ch. 5</t>
  </si>
  <si>
    <t>Life, Health &amp; Annuity Reinsurance, Tiller and Tiller,  4th ed., 2015 Ch. 6</t>
  </si>
  <si>
    <t>Life, Health &amp; Annuity Reinsurance, Tiller and Tiller,  4th ed., 2015 Ch. 7</t>
  </si>
  <si>
    <t>Life, Health &amp; Annuity Reinsurance, Tiller and Tiller,  4th ed., 2015 Ch. 9</t>
  </si>
  <si>
    <t>Life, Health &amp; Annuity Reinsurance, Tiller and Tiller,  4th ed., 2015 Ch. 17</t>
  </si>
  <si>
    <t>LPM-160-19: Strategic Reinsurance and Insurance: The Increasing Trend of Customized Solutions</t>
  </si>
  <si>
    <t>Page Range</t>
  </si>
  <si>
    <t>Page Count</t>
  </si>
  <si>
    <t>All</t>
  </si>
  <si>
    <t>pp. 4-46</t>
  </si>
  <si>
    <t>pp. 35-38</t>
  </si>
  <si>
    <t>Excl. appendices</t>
  </si>
  <si>
    <t>pp. 1-31 (excluding discussion of 20-year term)</t>
  </si>
  <si>
    <t>sections 2-4, 11, 12, 15, 17 &amp; 18 (excluding 18.2, 18.8 &amp; 18.9)</t>
  </si>
  <si>
    <t>Excl Appendices C, D, F, G &amp; H</t>
  </si>
  <si>
    <t>pp. 26-34</t>
  </si>
  <si>
    <t>pp. 9-15</t>
  </si>
  <si>
    <t>pp. 19-32</t>
  </si>
  <si>
    <t>pp. 11-14</t>
  </si>
  <si>
    <t>pp. 4-31</t>
  </si>
  <si>
    <t>pp. 269-280</t>
  </si>
  <si>
    <t>pp. 14, 14-15 &amp; 18-31</t>
  </si>
  <si>
    <t>Complete introduction section of online course</t>
  </si>
  <si>
    <t>Course Section</t>
  </si>
  <si>
    <t>Course Subsection</t>
  </si>
  <si>
    <r>
      <t xml:space="preserve">The Section, Subsection, and Number columns all follow the </t>
    </r>
    <r>
      <rPr>
        <i/>
        <u/>
        <sz val="11"/>
        <rFont val="Calibri (Body)"/>
      </rPr>
      <t>previous</t>
    </r>
    <r>
      <rPr>
        <i/>
        <sz val="11"/>
        <rFont val="Calibri"/>
        <family val="2"/>
        <scheme val="minor"/>
      </rPr>
      <t xml:space="preserve"> course layout.</t>
    </r>
  </si>
  <si>
    <t>LPM-168: LexisNexis Risk Classifier</t>
  </si>
  <si>
    <t>B.1.10.</t>
  </si>
  <si>
    <t>B.1.11.</t>
  </si>
  <si>
    <t>LPM-168-20: LexisNexis® Risk Classifier – Stratifying Mortality Risk Using Alternative Data Sources</t>
  </si>
  <si>
    <t>Lesson Name</t>
  </si>
  <si>
    <t>LPM-165-20: Life Products and Features Chapter 1</t>
  </si>
  <si>
    <t>LPM-165-20: Life Products and Features Chapter 2</t>
  </si>
  <si>
    <t>LPM-165-20: Life Products and Features Chapter 3</t>
  </si>
  <si>
    <t>LPM-165-20: Life Products and Features Chapter 4</t>
  </si>
  <si>
    <t>LPM-165-20: Life Products and Features Chapter 5</t>
  </si>
  <si>
    <t>LPM-165-20: Life Products and Features Chapter 6</t>
  </si>
  <si>
    <t>LPM-166-20: Annuity Product and Features Chapter 1</t>
  </si>
  <si>
    <t>LPM-166-20: Annuity Product and Features Chapter 2</t>
  </si>
  <si>
    <t>LPM-166-20: Annuity Product and Features Chapter 3</t>
  </si>
  <si>
    <t>LPM-166-20: Annuity Product and Features Chapter 4</t>
  </si>
  <si>
    <t>B.1.12.</t>
  </si>
  <si>
    <t>LPM-171 SNL and Other Benefits</t>
  </si>
  <si>
    <t>Sections 12.2, 12.3, 12.4, 18.2, 18.3.2, 18.3.3</t>
  </si>
  <si>
    <t>LPM-171-21: Excerpts from Ch. 12 and Ch. 18 Statutory Valuation of Individual Life and Annuity Claire, Lombardi and Summers, 5th ed.</t>
  </si>
  <si>
    <t>LPM-107: Introduction to Setting Experience Assumptions</t>
  </si>
  <si>
    <t>LPM-107: Mortality</t>
  </si>
  <si>
    <t>LPM-107: Lapse</t>
  </si>
  <si>
    <t>LPM-107: Interest</t>
  </si>
  <si>
    <t>LPM-107: Expense</t>
  </si>
  <si>
    <t>When it comes to tracking your progress, we highly recommend using the Today view built into the TIA Study website (and apps).</t>
  </si>
  <si>
    <t>The order of the lessons matches the order presented in the course (in TIA Study), and we feel that this is the most logical</t>
  </si>
  <si>
    <t>The Tracking tab will show your actual progress against your planned progress if you choose to use this spreadsheet in that way.</t>
  </si>
  <si>
    <t>Simply mark the reading as Complete = "Yes" in the "Completed?" column. However, as noted above, the Today view in TIA</t>
  </si>
  <si>
    <t>Study is probably a better tool for staying on schedule.</t>
  </si>
  <si>
    <t>Revision History</t>
  </si>
  <si>
    <t>Structured Settlement Annuities</t>
  </si>
  <si>
    <t>CIA Standards of Practice Section 1600</t>
  </si>
  <si>
    <t>Pension Risk Transfer in Canada and the US</t>
  </si>
  <si>
    <t>Pension Risk Transfer in Canada and the U.S., SOA Research Institute, Simmons, 2022</t>
  </si>
  <si>
    <t>Structured Settlement Annuities, SOA Research Institute, Sklar, 2022</t>
  </si>
  <si>
    <t>Mechanics of Dividends</t>
  </si>
  <si>
    <t>Mechanics of Dividends, SOA Research Institute, Dale Hagstrom</t>
  </si>
  <si>
    <t>Section 1600 only</t>
  </si>
  <si>
    <t>pp. 499-512</t>
  </si>
  <si>
    <t>Dropped</t>
  </si>
  <si>
    <t>Total source reading pages:</t>
  </si>
  <si>
    <t>However, you can use this spreadsheet as another check on your overall progress or general reference for the course layout.</t>
  </si>
  <si>
    <t>order to study the syllabus readings to make the most efficient use of your study time and increase your chances of passing.</t>
  </si>
  <si>
    <t>About</t>
  </si>
  <si>
    <t>Please see the Revisions tab for a history of changes in this spreadsheet. We occasionally make updates and corrections.</t>
  </si>
  <si>
    <t xml:space="preserve">first. This generally means you have plenty to start with and we are working out ahead of you. See the Revision History and </t>
  </si>
  <si>
    <t xml:space="preserve">Scheduled Updates spreadsheet in the Introduction for more detailed information on course updates and a version history of </t>
  </si>
  <si>
    <t xml:space="preserve">all PDFs. </t>
  </si>
  <si>
    <t>A.1 Life and LTCI Products</t>
  </si>
  <si>
    <t>A.2 Annuity Products</t>
  </si>
  <si>
    <t>A.2.4.</t>
  </si>
  <si>
    <t>A.2.5.</t>
  </si>
  <si>
    <t>New</t>
  </si>
  <si>
    <t>A.2.6.</t>
  </si>
  <si>
    <t>A.2.7.</t>
  </si>
  <si>
    <t>A.2.8.</t>
  </si>
  <si>
    <t>Overview of Non-Guaranteed Elements</t>
  </si>
  <si>
    <t>B.1 Experience Studies and Predictive Analytics</t>
  </si>
  <si>
    <t>Credibility Methods Applied to Life, Health, and Pensions</t>
  </si>
  <si>
    <t>pp. 1-25 only</t>
  </si>
  <si>
    <t>The Application of Credibility Theory in the Canadian Life Insurance Industry</t>
  </si>
  <si>
    <t>Excluding appendices</t>
  </si>
  <si>
    <t>B.2 General Assumption Topics</t>
  </si>
  <si>
    <t>B.3 Term-Specific Assumptions</t>
  </si>
  <si>
    <t>Selective Lapsation for Renewable Term</t>
  </si>
  <si>
    <t>Predictive Models on Conversion Studies for the Level Term Premium Plans</t>
  </si>
  <si>
    <t>B.4 VA Assumptions</t>
  </si>
  <si>
    <t>B.4.1.</t>
  </si>
  <si>
    <t>B.4.2.</t>
  </si>
  <si>
    <t>C. Reinsurance</t>
  </si>
  <si>
    <t>C.1 Reinsurance Topics</t>
  </si>
  <si>
    <t>D.1.6.</t>
  </si>
  <si>
    <t>D.1.7.</t>
  </si>
  <si>
    <t>ASOP 24: Compliance with the NAIC Life Illustrations Model Regulation</t>
  </si>
  <si>
    <t>LPM-172: CLHIA Guideline G6 - Illustrations</t>
  </si>
  <si>
    <t>LPM-173: NAIC Accelerated Underwriting In Life Insurance Educational Report</t>
  </si>
  <si>
    <t>Excluding Appendix A</t>
  </si>
  <si>
    <t>Market Trends and Product Designs in a Rising Interest Rate Environment</t>
  </si>
  <si>
    <t>Last Syllabus Change</t>
  </si>
  <si>
    <t>C.2.10.</t>
  </si>
  <si>
    <t>C.2.11.</t>
  </si>
  <si>
    <t>C.2.12.</t>
  </si>
  <si>
    <t>C.2.13.</t>
  </si>
  <si>
    <t>C.2.14.</t>
  </si>
  <si>
    <t>C.2.15.</t>
  </si>
  <si>
    <t>C.2.16.</t>
  </si>
  <si>
    <t>D.1.9.</t>
  </si>
  <si>
    <t>D. Regulatory and Operational Considerations</t>
  </si>
  <si>
    <t>D.1 Regulatory Issues</t>
  </si>
  <si>
    <t>D.2 Earnings and Value Measurement</t>
  </si>
  <si>
    <t>D.3 Market Trends and Other Topics</t>
  </si>
  <si>
    <t>Credibility Methods Applied to Life, Health, and Pensions, SOA, Feb 2019 (pp. 1-25 only)</t>
  </si>
  <si>
    <t>The Application of Credibility Theory in the Canadian Life Insurance Industry, CIA/SOA, 2019 (excluding Appendices)</t>
  </si>
  <si>
    <t>CIA Educational Note: Selective Lapsation for Renewable Term Insurance Products, Feb 2017</t>
  </si>
  <si>
    <t>Predictive Models on Conversion Studies for the Level Term Premium Plans, SOA, Mar 2017</t>
  </si>
  <si>
    <t>Overview of Non-guaranteed Elements (NGEs), SOA Research Institute, Nov 2022</t>
  </si>
  <si>
    <t>ASOP 24: Compliance with the NAIC Life Illustrations Model Regulation, Dec 2016</t>
  </si>
  <si>
    <t>LPM-172-23: Canadian Life and Health Insurance Guidelines (CLHIA) - Guideline G-6 – Illustrations</t>
  </si>
  <si>
    <t>LPM-173-23: NAIC Accelerated Underwriting In Life Insurance Educational Report (excluding Appendix A)</t>
  </si>
  <si>
    <t>Market Trends and Product Designs in a Rising Interest Rate Environment, Product Matters, Nov 2021</t>
  </si>
  <si>
    <t>D.3.1.</t>
  </si>
  <si>
    <t>D.3.2.</t>
  </si>
  <si>
    <t>D.3.3.</t>
  </si>
  <si>
    <t>D.3.4.</t>
  </si>
  <si>
    <t>D.3.5.</t>
  </si>
  <si>
    <t>Standards of Practice, Canadian Institute of Actuaries Actuarial Standards Board, Jan 2023, Section 1600</t>
  </si>
  <si>
    <t xml:space="preserve">Whenever the syllabus changes, we roll out new lessons and updated lessons as fast as we can while maintaining our high standard </t>
  </si>
  <si>
    <t xml:space="preserve">of quality. We always work from the top to the bottom of the course in an effort to complete any updates in the early sections </t>
  </si>
  <si>
    <t>The source reading was updated to newer version (Mar 2024), but the changes were extremely light and did not necessitate any revisions to course materials.</t>
  </si>
  <si>
    <t>Registered Index-Linked Annuities</t>
  </si>
  <si>
    <t>AG 49: Past, Present and Future</t>
  </si>
  <si>
    <t>D.3.6.</t>
  </si>
  <si>
    <t>What if Mortality Stops Improving?</t>
  </si>
  <si>
    <t>This spreadsheet shows the layout of TIA's Nov 2025 / Mar 2026 / Jul 2026 ILA-101 course.</t>
  </si>
  <si>
    <t>Case Study</t>
  </si>
  <si>
    <t>D.3.7.</t>
  </si>
  <si>
    <t>The Course Layout and LPM-Fall2024 tabs also contain information about how syllabus changed relative to the previous LPM syllabus.</t>
  </si>
  <si>
    <t>A.1 Life Insurance Products</t>
  </si>
  <si>
    <t>ILA101-100 Ch. 1: Term Insurance</t>
  </si>
  <si>
    <t>ILA101-100-25: Life Products and Features Chapter 1</t>
  </si>
  <si>
    <t>ILA101-100 Ch. 2: Whole Life</t>
  </si>
  <si>
    <t>ILA101-100-25: Life Products and Features Chapter 2</t>
  </si>
  <si>
    <t>ILA101-100 Ch. 3: Universal Life</t>
  </si>
  <si>
    <t>ILA101-100-25: Life Products and Features Chapter 3</t>
  </si>
  <si>
    <t>ILA101-100 Ch. 4: Variable Life Insurance</t>
  </si>
  <si>
    <t>ILA101-100-25: Life Products and Features Chapter 4</t>
  </si>
  <si>
    <t>ILA101-100 Ch. 5: Survivorship Insurance</t>
  </si>
  <si>
    <t>ILA101-100-25: Life Products and Features Chapter 5</t>
  </si>
  <si>
    <t>ILA101-100 Ch. 6: Extra Premiums for Substandard Lives</t>
  </si>
  <si>
    <t>ILA101-100-25: Life Products and Features Chapter 6</t>
  </si>
  <si>
    <t>A.1.7</t>
  </si>
  <si>
    <t>ILA101-101 Ch. 1: Fixed Deferred Annuities</t>
  </si>
  <si>
    <t>ILA101-101-25: Annuity Product and Features Chapter 1</t>
  </si>
  <si>
    <t>ILA101-101 Ch. 2: Variable Annuities</t>
  </si>
  <si>
    <t>ILA101-101-25: Annuity Product and Features Chapter 2</t>
  </si>
  <si>
    <t>ILA101-101 Ch. 3: Indexed Annuities</t>
  </si>
  <si>
    <t>ILA101-101-25: Annuity Product and Features Chapter 3</t>
  </si>
  <si>
    <t>ILA101-101 Ch. 4: Income Annuities</t>
  </si>
  <si>
    <t>ILA101-101-25: Annuity Product and Features Chapter 4</t>
  </si>
  <si>
    <t>General Assumptions</t>
  </si>
  <si>
    <t>ILA101-106: Introduction to Setting Experience Assumptions</t>
  </si>
  <si>
    <t>ILA101-106-25: Experience Assumptions for Individual Life Insurance and Annuities</t>
  </si>
  <si>
    <t>ILA101-106: Mortality</t>
  </si>
  <si>
    <t>ILA101-106: Lapse</t>
  </si>
  <si>
    <t>ILA101-106: Interest</t>
  </si>
  <si>
    <t>ILA101-106: Expense</t>
  </si>
  <si>
    <t>ILA101-107: Lapse Supported Insurance Analysis</t>
  </si>
  <si>
    <t>ILA101-107-25: Lapse Supported Insurance Analysis</t>
  </si>
  <si>
    <t>C. Valuation and Modeling</t>
  </si>
  <si>
    <t>C.1 US Statutory Valuation</t>
  </si>
  <si>
    <t>C.1.1.</t>
  </si>
  <si>
    <t>SVILAC Ch. 1: Statutory Valuation Overview</t>
  </si>
  <si>
    <t xml:space="preserve">Statutory Valuation of Individual Life and Annuity Contracts, Claire, D., Lombardi, L. and Summers, S., 5th Edition, 2018 </t>
  </si>
  <si>
    <t>Excluding 1.1-1.9</t>
  </si>
  <si>
    <t>C.1.2.</t>
  </si>
  <si>
    <t>Actuarial Math Review lesson</t>
  </si>
  <si>
    <t>C.1.3.</t>
  </si>
  <si>
    <t>SVILAC Ch. 11, Lesson 1: Valuation Methodologies</t>
  </si>
  <si>
    <t>Excluding 11.3.9-11.3.11</t>
  </si>
  <si>
    <t>C.1.4.</t>
  </si>
  <si>
    <t>SVILAC Ch. 11, Lesson 2: Common Approximations &amp; Other Liabilities</t>
  </si>
  <si>
    <t>C.1.5.</t>
  </si>
  <si>
    <t>ILA101-110:  Fundamentals of the PBA to Statutory Reserves</t>
  </si>
  <si>
    <t>LA101-110-25: Fundamentals of the Principle-Based Approach to Statutory Reserves for Life Insurance, Jul 2019</t>
  </si>
  <si>
    <t>C.2 US GAAP and IFRS 17 Valuation</t>
  </si>
  <si>
    <t>GAAP Ch. 1: Objectives and Implications - Lesson 1</t>
  </si>
  <si>
    <t>US GAAP for Life Insurers, 2024 Ch. 1: Objectives and Implications</t>
  </si>
  <si>
    <t>GAAP Ch. 5, Lesson 1: The Liability for Future Policy Benefits</t>
  </si>
  <si>
    <t>US GAAP for Life Insurers, 2024 Ch. 5: Non-Participating Traditional Life Insurance</t>
  </si>
  <si>
    <t>GAAP Ch. 5, Lesson 2: DPL, UPPEA, and Other Requirements</t>
  </si>
  <si>
    <t>ILA101-111: Insurance Contracts First Impressions (IFRS 17)</t>
  </si>
  <si>
    <t>ILA101-111-25: Insurance Contracts First Impressions: 2020 Edition IFRS 17, KPMG, July 2020</t>
  </si>
  <si>
    <t>Only Sections 1.1-1.2, 3.1, 5.1-5.3, 6.1-6.4, 14.1-14.2, 15.1-15.2, 17.1-17.3, 20.1</t>
  </si>
  <si>
    <t>C.3 Modeling Equity-Linked Products</t>
  </si>
  <si>
    <t>C.3.1.</t>
  </si>
  <si>
    <t>CRMELI Ch. 1: Modeling of Equity-Linked Insurance</t>
  </si>
  <si>
    <t>An Introduction to Computational Risk Management of Equity-Linked Insurance, Feng, Runhuan, 2018</t>
  </si>
  <si>
    <t>C.3.2.</t>
  </si>
  <si>
    <t>CRMELI Ch. 4: Pricing and Valuation</t>
  </si>
  <si>
    <t>Excluding 4.7</t>
  </si>
  <si>
    <t>C.3.3.</t>
  </si>
  <si>
    <t>ILA101-115: Simulation of a GMAB</t>
  </si>
  <si>
    <t>ILA101-115-25: Simulation of a Guaranteed Minimum Annuity Benefit</t>
  </si>
  <si>
    <t>C.3.4.</t>
  </si>
  <si>
    <t>D. Reinsurance</t>
  </si>
  <si>
    <t>D.1 Reinsurance Topics</t>
  </si>
  <si>
    <t>Tiller Ch. 1: Basic Terms and Concepts</t>
  </si>
  <si>
    <t>pp. 3-16 &amp; 22 only</t>
  </si>
  <si>
    <t>E. Product Management</t>
  </si>
  <si>
    <t>E.1. Regulation Topics</t>
  </si>
  <si>
    <t>E.1.1.</t>
  </si>
  <si>
    <t>Regulatory Capital Adequacy for Life Insurance Companies</t>
  </si>
  <si>
    <t>Regulatory Capital Adequacy for Life Insurance Companies: A Comparison of Four Jurisdictions, SOA Research Institute, Jul 2023</t>
  </si>
  <si>
    <t>E.1.2.</t>
  </si>
  <si>
    <t>ILA101-105: Nonforfeiture Practices</t>
  </si>
  <si>
    <t>ILA101-105-25: Life Insurance and Annuity Non-forfeiture Practices</t>
  </si>
  <si>
    <t>E.1.3.</t>
  </si>
  <si>
    <t>E.2 Earnings and Value Measurement</t>
  </si>
  <si>
    <t>E.2.1.</t>
  </si>
  <si>
    <t>ILA101-104: Earnings Measures</t>
  </si>
  <si>
    <t>ILA101-104-25: Life Insurance Products and Finance Ch. 11</t>
  </si>
  <si>
    <t>E.2.2.</t>
  </si>
  <si>
    <t>ILA101-103: Taxes</t>
  </si>
  <si>
    <t>ILA101-103-25: Ch. 9 of Life Insurance Products and Finance, Atkinson and Dallas</t>
  </si>
  <si>
    <t>E.2.4.</t>
  </si>
  <si>
    <t>ILA101-102: Understanding Profitability in Life Insurance</t>
  </si>
  <si>
    <t>ILA101-102-19: Understanding Profitability in Life Insurance</t>
  </si>
  <si>
    <t>E.3 Policyholder Taxation</t>
  </si>
  <si>
    <t>E.3.1.</t>
  </si>
  <si>
    <t>ILA101-108: LIME Ch. 1</t>
  </si>
  <si>
    <t>ILA101-108-25: Life Insurance and Modified Endowments Under IRC §7702 and §7702A, Desrochers, 2nd Edition</t>
  </si>
  <si>
    <t>E.3.2.</t>
  </si>
  <si>
    <t>ILA101-108: LIME Ch. 2 Part 1 - Overview of 7702 and 7702A</t>
  </si>
  <si>
    <t>E.3.3.</t>
  </si>
  <si>
    <t>ILA101-108: LIME Ch. 2 Part 2 - Assumptions and Computational Rules</t>
  </si>
  <si>
    <t>E.3.4.</t>
  </si>
  <si>
    <t>ILA101-108: LIME Ch. 2 Part 3 - Calculation Methods</t>
  </si>
  <si>
    <t>E.3.5.</t>
  </si>
  <si>
    <t>TIA's LIME Illustrative Examples</t>
  </si>
  <si>
    <t>E.3.6.</t>
  </si>
  <si>
    <t>ILA101-116: CIT Ch. 10 - Taxation of Canadian Life Insurance Policies</t>
  </si>
  <si>
    <t>ILA101-116-25: Ch. 10, The Taxation of Life Insurance Policies of Canadian Insurance Taxation, Swales, et. al.</t>
  </si>
  <si>
    <t>E.3.7.</t>
  </si>
  <si>
    <t>TIA lesson comparing US and Canadian taxation</t>
  </si>
  <si>
    <t>E.4 Distribution Channels and Marketing</t>
  </si>
  <si>
    <t>E.4.1.</t>
  </si>
  <si>
    <t>A&amp;S Ch. 3: The Primary Life Insurance Distribution Channels</t>
  </si>
  <si>
    <t>The Art and Science of Life Insurance Distribution (2014)</t>
  </si>
  <si>
    <t>E.4.2.</t>
  </si>
  <si>
    <t>A&amp;S Ch. 4: The Functions of Distribution in the Life Insurance Business</t>
  </si>
  <si>
    <t>E.4.3.</t>
  </si>
  <si>
    <t>A&amp;S Ch. 6: Distribution Compensation</t>
  </si>
  <si>
    <t>E.4.4.</t>
  </si>
  <si>
    <t>A&amp;S Ch. 7: The Economics of Life Insurance Distribution</t>
  </si>
  <si>
    <t>E.4.5.</t>
  </si>
  <si>
    <t>A&amp;S Ch. 10: The Future of Life Insurance Distribution</t>
  </si>
  <si>
    <t>E.4.6.</t>
  </si>
  <si>
    <t>E.4.7.</t>
  </si>
  <si>
    <t>F. Asset Management and ALM</t>
  </si>
  <si>
    <t>F.1 Invested Assets</t>
  </si>
  <si>
    <t>F.1.1.</t>
  </si>
  <si>
    <t>ILA101-117-25: HFIS Ch. 10: Corporate Bonds</t>
  </si>
  <si>
    <t>ILA101-117-25: Handbook of Fixed Income Securities, Fabozzi, F.J., 9th Edition, 2021</t>
  </si>
  <si>
    <t>Excluding exhibits 10-1 &amp; 10-2</t>
  </si>
  <si>
    <t>F.1.2.</t>
  </si>
  <si>
    <t>HFIS Ch. 21: An Overview of Mortgages and the Mortgage Market</t>
  </si>
  <si>
    <t>F.1.3.</t>
  </si>
  <si>
    <t>ILA101-113: Ch. 7: Interest Rate Forwards and Futures</t>
  </si>
  <si>
    <t>ILA101-113-25: Ch. 7 of Derivatives Markets, McDonald, 3rd Edition</t>
  </si>
  <si>
    <t>sections 7.2-7.5 &amp; 7A only</t>
  </si>
  <si>
    <t>F.2 ALM</t>
  </si>
  <si>
    <t>F.2.1.</t>
  </si>
  <si>
    <t>ILA101-112: Revisiting the Role of Insurance Company ALM</t>
  </si>
  <si>
    <t>ILA101-112-25:  Revisiting the Role of Insurance Company ALM within a Risk Management Framework</t>
  </si>
  <si>
    <t>F.2.2.</t>
  </si>
  <si>
    <t>ILA101-114: ALM Management of Financial Institutions Ch. 16</t>
  </si>
  <si>
    <t>ILA101-114-25: Ch. 16 of ALM Management of Financial Institutions, Tilman, 2003</t>
  </si>
  <si>
    <t>Study note ID was changed from LPM-165; no content changes</t>
  </si>
  <si>
    <t>None</t>
  </si>
  <si>
    <t>Study note ID was changed from LPM-166; no content changes</t>
  </si>
  <si>
    <t>Study note ID was changed from LPM-107; no content changes</t>
  </si>
  <si>
    <t>Study note ID was changed from LPM-152; no content changes</t>
  </si>
  <si>
    <t>New reading (formerly on LFMU)</t>
  </si>
  <si>
    <t>New reading (formerly on LFMU) but also modified for F2025</t>
  </si>
  <si>
    <t>New reading (formerly LFMU-857)</t>
  </si>
  <si>
    <t>New reading</t>
  </si>
  <si>
    <t>New reading (formerly on LFMU/C and ERM)</t>
  </si>
  <si>
    <t>Study note ID was changed from LPM-121; no content changes</t>
  </si>
  <si>
    <t>Study note ID was changed from LPM-149; no content changes</t>
  </si>
  <si>
    <t>Study note ID was changed from LPM-148; no content changes</t>
  </si>
  <si>
    <t>Study note ID was changed from LPM-155; no content changes</t>
  </si>
  <si>
    <t>New reading (formerly on LFMC)</t>
  </si>
  <si>
    <t>New reading (formerly on LAM)</t>
  </si>
  <si>
    <t>New reading (formerly LAM-154)</t>
  </si>
  <si>
    <t>New reading (formerly LAM-118)</t>
  </si>
  <si>
    <t>New reading (formerly LAM-146)</t>
  </si>
  <si>
    <t>New reading (formerly LAM-139)</t>
  </si>
  <si>
    <t>TIA's Fall 2024 / Spring 2025 ILA-101 Course Layout</t>
  </si>
  <si>
    <r>
      <t xml:space="preserve">This tab shows </t>
    </r>
    <r>
      <rPr>
        <b/>
        <u/>
        <sz val="16"/>
        <color rgb="FFFF0000"/>
        <rFont val="Calibri (Body)"/>
      </rPr>
      <t>only</t>
    </r>
    <r>
      <rPr>
        <b/>
        <sz val="16"/>
        <color rgb="FFFF0000"/>
        <rFont val="Calibri"/>
        <family val="2"/>
        <scheme val="minor"/>
      </rPr>
      <t xml:space="preserve"> lessons that were in our LPM course in Fall 2024 / Spring 2025</t>
    </r>
  </si>
  <si>
    <t>This tab is intended to help anyone who used LPM before the current syllabus cycle to determine which readings were retained, dropped, or modified in Fall 2025.</t>
  </si>
  <si>
    <t>Fall 2025 Change</t>
  </si>
  <si>
    <t>The Fall 2025 Change column describes the changes, if any, to each lesson, including whether the lesson was moved in the course layout.</t>
  </si>
  <si>
    <t>Initial version released for Fall 2025</t>
  </si>
  <si>
    <t>New lesson</t>
  </si>
  <si>
    <t>D.1.8.</t>
  </si>
  <si>
    <t>D.1.10.</t>
  </si>
  <si>
    <t>D.1.11.</t>
  </si>
  <si>
    <t>D.1.12.</t>
  </si>
  <si>
    <t>Fixed some outline numbering in Section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</si>
</sst>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/d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 (Body)"/>
    </font>
    <font>
      <b/>
      <u/>
      <sz val="16"/>
      <color rgb="FFFF0000"/>
      <name val="Calibri (Body)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2"/>
      <color theme="9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7" fillId="0" borderId="0" xfId="0" applyNumberFormat="1" applyFont="1" applyProtection="1">
      <protection locked="0"/>
    </xf>
    <xf numFmtId="9" fontId="8" fillId="0" borderId="0" xfId="2" applyFont="1" applyFill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1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4" fillId="3" borderId="1" xfId="2" applyNumberFormat="1" applyFont="1" applyFill="1" applyBorder="1" applyProtection="1">
      <protection locked="0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166" fontId="0" fillId="0" borderId="0" xfId="0" applyNumberForma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4" fontId="15" fillId="3" borderId="0" xfId="0" applyNumberFormat="1" applyFont="1" applyFill="1" applyProtection="1">
      <protection locked="0"/>
    </xf>
    <xf numFmtId="14" fontId="13" fillId="3" borderId="0" xfId="0" applyNumberFormat="1" applyFont="1" applyFill="1" applyProtection="1">
      <protection locked="0"/>
    </xf>
    <xf numFmtId="0" fontId="0" fillId="5" borderId="0" xfId="0" applyFill="1"/>
    <xf numFmtId="0" fontId="3" fillId="5" borderId="0" xfId="0" applyFont="1" applyFill="1"/>
    <xf numFmtId="0" fontId="15" fillId="5" borderId="0" xfId="0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" fontId="15" fillId="5" borderId="0" xfId="0" applyNumberFormat="1" applyFont="1" applyFill="1"/>
    <xf numFmtId="0" fontId="24" fillId="0" borderId="0" xfId="0" applyFont="1"/>
  </cellXfs>
  <cellStyles count="11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Normal" xfId="0" builtinId="0"/>
    <cellStyle name="Normal 2" xfId="13" xr:uid="{00000000-0005-0000-0000-000075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LPM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'Fall 2025 Course Layout'!$M$5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'Fall 2025 Course Layout'!$B$6:$B$63</c:f>
              <c:numCache>
                <c:formatCode>m/d/yyyy;@</c:formatCode>
                <c:ptCount val="58"/>
              </c:numCache>
            </c:numRef>
          </c:cat>
          <c:val>
            <c:numRef>
              <c:f>'Fall 2025 Course Layout'!$M$6:$M$63</c:f>
              <c:numCache>
                <c:formatCode>0</c:formatCode>
                <c:ptCount val="58"/>
                <c:pt idx="1">
                  <c:v>25</c:v>
                </c:pt>
                <c:pt idx="2">
                  <c:v>36</c:v>
                </c:pt>
                <c:pt idx="3">
                  <c:v>39</c:v>
                </c:pt>
                <c:pt idx="4">
                  <c:v>50</c:v>
                </c:pt>
                <c:pt idx="5">
                  <c:v>61</c:v>
                </c:pt>
                <c:pt idx="6">
                  <c:v>65</c:v>
                </c:pt>
                <c:pt idx="7">
                  <c:v>85</c:v>
                </c:pt>
                <c:pt idx="8">
                  <c:v>101</c:v>
                </c:pt>
                <c:pt idx="9">
                  <c:v>109</c:v>
                </c:pt>
                <c:pt idx="10">
                  <c:v>116</c:v>
                </c:pt>
                <c:pt idx="11">
                  <c:v>134</c:v>
                </c:pt>
                <c:pt idx="12">
                  <c:v>144</c:v>
                </c:pt>
                <c:pt idx="13">
                  <c:v>151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233</c:v>
                </c:pt>
                <c:pt idx="20">
                  <c:v>290</c:v>
                </c:pt>
                <c:pt idx="21">
                  <c:v>315</c:v>
                </c:pt>
                <c:pt idx="22">
                  <c:v>322</c:v>
                </c:pt>
                <c:pt idx="23">
                  <c:v>329</c:v>
                </c:pt>
                <c:pt idx="24">
                  <c:v>357</c:v>
                </c:pt>
                <c:pt idx="25">
                  <c:v>364</c:v>
                </c:pt>
                <c:pt idx="26">
                  <c:v>390</c:v>
                </c:pt>
                <c:pt idx="27">
                  <c:v>396</c:v>
                </c:pt>
                <c:pt idx="28">
                  <c:v>396</c:v>
                </c:pt>
                <c:pt idx="29">
                  <c:v>427</c:v>
                </c:pt>
                <c:pt idx="30">
                  <c:v>427</c:v>
                </c:pt>
                <c:pt idx="31">
                  <c:v>455</c:v>
                </c:pt>
                <c:pt idx="32">
                  <c:v>481</c:v>
                </c:pt>
                <c:pt idx="33">
                  <c:v>538</c:v>
                </c:pt>
                <c:pt idx="34">
                  <c:v>538</c:v>
                </c:pt>
                <c:pt idx="35">
                  <c:v>577</c:v>
                </c:pt>
                <c:pt idx="36">
                  <c:v>615</c:v>
                </c:pt>
                <c:pt idx="37">
                  <c:v>658</c:v>
                </c:pt>
                <c:pt idx="38">
                  <c:v>670</c:v>
                </c:pt>
                <c:pt idx="39">
                  <c:v>684</c:v>
                </c:pt>
                <c:pt idx="40">
                  <c:v>699</c:v>
                </c:pt>
                <c:pt idx="41">
                  <c:v>738</c:v>
                </c:pt>
                <c:pt idx="42">
                  <c:v>738</c:v>
                </c:pt>
                <c:pt idx="43">
                  <c:v>738</c:v>
                </c:pt>
                <c:pt idx="44">
                  <c:v>738</c:v>
                </c:pt>
                <c:pt idx="45">
                  <c:v>738</c:v>
                </c:pt>
                <c:pt idx="46">
                  <c:v>738</c:v>
                </c:pt>
                <c:pt idx="47">
                  <c:v>783</c:v>
                </c:pt>
                <c:pt idx="48">
                  <c:v>783</c:v>
                </c:pt>
                <c:pt idx="49">
                  <c:v>783</c:v>
                </c:pt>
                <c:pt idx="50">
                  <c:v>783</c:v>
                </c:pt>
                <c:pt idx="51">
                  <c:v>783</c:v>
                </c:pt>
                <c:pt idx="52">
                  <c:v>820</c:v>
                </c:pt>
                <c:pt idx="53">
                  <c:v>841</c:v>
                </c:pt>
                <c:pt idx="54">
                  <c:v>863</c:v>
                </c:pt>
                <c:pt idx="55">
                  <c:v>877</c:v>
                </c:pt>
                <c:pt idx="56">
                  <c:v>909</c:v>
                </c:pt>
                <c:pt idx="5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1F4D-A484-F1B24B2390AF}"/>
            </c:ext>
          </c:extLst>
        </c:ser>
        <c:ser>
          <c:idx val="2"/>
          <c:order val="1"/>
          <c:tx>
            <c:strRef>
              <c:f>'Fall 2025 Course Layout'!$N$5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'Fall 2025 Course Layout'!$B$6:$B$63</c:f>
              <c:numCache>
                <c:formatCode>m/d/yyyy;@</c:formatCode>
                <c:ptCount val="58"/>
              </c:numCache>
            </c:numRef>
          </c:cat>
          <c:val>
            <c:numRef>
              <c:f>'Fall 2025 Course Layout'!$N$6:$N$63</c:f>
              <c:numCache>
                <c:formatCode>General</c:formatCode>
                <c:ptCount val="5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1F4D-A484-F1B24B23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69680"/>
        <c:axId val="1200951808"/>
      </c:lineChart>
      <c:catAx>
        <c:axId val="115846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951808"/>
        <c:crosses val="autoZero"/>
        <c:auto val="1"/>
        <c:lblAlgn val="ctr"/>
        <c:lblOffset val="100"/>
        <c:noMultiLvlLbl val="1"/>
      </c:catAx>
      <c:valAx>
        <c:axId val="120095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4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343476</xdr:colOff>
      <xdr:row>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A04A98-F685-9041-A3DF-FF6A1C82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08976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ropbox/TIA/Published%20PDF/LFM/Study%20Schedules/TIA-LFMU-Study-Schedule-fall2022-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Schedule"/>
      <sheetName val="Tracking"/>
      <sheetName val="LFMU-2021"/>
      <sheetName val="Revisions"/>
    </sheetNames>
    <sheetDataSet>
      <sheetData sheetId="0"/>
      <sheetData sheetId="1">
        <row r="6">
          <cell r="D6" t="str">
            <v>No</v>
          </cell>
        </row>
        <row r="7">
          <cell r="D7" t="str">
            <v>No</v>
          </cell>
          <cell r="K7">
            <v>0</v>
          </cell>
        </row>
        <row r="8">
          <cell r="D8" t="str">
            <v>No</v>
          </cell>
          <cell r="K8">
            <v>10</v>
          </cell>
        </row>
        <row r="9">
          <cell r="D9" t="str">
            <v>No</v>
          </cell>
          <cell r="K9">
            <v>20</v>
          </cell>
        </row>
        <row r="10">
          <cell r="D10" t="str">
            <v>No</v>
          </cell>
          <cell r="K10">
            <v>14</v>
          </cell>
        </row>
        <row r="11">
          <cell r="D11" t="str">
            <v>No</v>
          </cell>
          <cell r="K11">
            <v>0</v>
          </cell>
        </row>
        <row r="12">
          <cell r="D12" t="str">
            <v>No</v>
          </cell>
          <cell r="K12">
            <v>31</v>
          </cell>
        </row>
        <row r="13">
          <cell r="D13" t="str">
            <v>No</v>
          </cell>
          <cell r="K13">
            <v>22</v>
          </cell>
        </row>
        <row r="14">
          <cell r="D14" t="str">
            <v>No</v>
          </cell>
          <cell r="K14">
            <v>26</v>
          </cell>
        </row>
        <row r="15">
          <cell r="D15" t="str">
            <v>No</v>
          </cell>
          <cell r="K15">
            <v>24</v>
          </cell>
        </row>
        <row r="16">
          <cell r="D16" t="str">
            <v>No</v>
          </cell>
          <cell r="K16">
            <v>53</v>
          </cell>
        </row>
        <row r="17">
          <cell r="D17" t="str">
            <v>No</v>
          </cell>
          <cell r="K17">
            <v>17</v>
          </cell>
        </row>
        <row r="18">
          <cell r="D18" t="str">
            <v>No</v>
          </cell>
          <cell r="K18">
            <v>3</v>
          </cell>
        </row>
        <row r="19">
          <cell r="D19" t="str">
            <v>No</v>
          </cell>
          <cell r="K19">
            <v>25</v>
          </cell>
        </row>
        <row r="20">
          <cell r="D20" t="str">
            <v>No</v>
          </cell>
          <cell r="K20">
            <v>48</v>
          </cell>
        </row>
        <row r="21">
          <cell r="D21" t="str">
            <v>No</v>
          </cell>
          <cell r="K21">
            <v>24</v>
          </cell>
        </row>
        <row r="22">
          <cell r="D22" t="str">
            <v>No</v>
          </cell>
          <cell r="K22">
            <v>12</v>
          </cell>
        </row>
        <row r="23">
          <cell r="D23" t="str">
            <v>No</v>
          </cell>
          <cell r="K23">
            <v>11</v>
          </cell>
        </row>
        <row r="24">
          <cell r="D24" t="str">
            <v>No</v>
          </cell>
          <cell r="K24">
            <v>24</v>
          </cell>
        </row>
        <row r="25">
          <cell r="D25" t="str">
            <v>No</v>
          </cell>
          <cell r="K25">
            <v>18</v>
          </cell>
        </row>
        <row r="26">
          <cell r="D26" t="str">
            <v>No</v>
          </cell>
          <cell r="K26">
            <v>69</v>
          </cell>
        </row>
        <row r="27">
          <cell r="D27" t="str">
            <v>No</v>
          </cell>
          <cell r="K27">
            <v>0</v>
          </cell>
        </row>
        <row r="28">
          <cell r="D28" t="str">
            <v>No</v>
          </cell>
          <cell r="K28">
            <v>24</v>
          </cell>
        </row>
        <row r="29">
          <cell r="D29" t="str">
            <v>No</v>
          </cell>
          <cell r="K29">
            <v>5</v>
          </cell>
        </row>
        <row r="30">
          <cell r="D30" t="str">
            <v>No</v>
          </cell>
          <cell r="K30">
            <v>70</v>
          </cell>
        </row>
        <row r="31">
          <cell r="D31" t="str">
            <v>No</v>
          </cell>
          <cell r="K31">
            <v>18</v>
          </cell>
        </row>
        <row r="32">
          <cell r="D32" t="str">
            <v>No</v>
          </cell>
          <cell r="K32">
            <v>45</v>
          </cell>
        </row>
        <row r="33">
          <cell r="D33" t="str">
            <v>No</v>
          </cell>
          <cell r="K33">
            <v>111</v>
          </cell>
        </row>
        <row r="34">
          <cell r="D34" t="str">
            <v>No</v>
          </cell>
          <cell r="K34">
            <v>8</v>
          </cell>
        </row>
        <row r="35">
          <cell r="D35" t="str">
            <v>No</v>
          </cell>
          <cell r="K35">
            <v>4</v>
          </cell>
        </row>
        <row r="36">
          <cell r="D36" t="str">
            <v>No</v>
          </cell>
          <cell r="K36">
            <v>35</v>
          </cell>
        </row>
        <row r="37">
          <cell r="D37" t="str">
            <v>No</v>
          </cell>
          <cell r="K37">
            <v>4</v>
          </cell>
        </row>
        <row r="38">
          <cell r="D38" t="str">
            <v>No</v>
          </cell>
          <cell r="K38">
            <v>14</v>
          </cell>
        </row>
        <row r="39">
          <cell r="D39" t="str">
            <v>No</v>
          </cell>
          <cell r="K39">
            <v>12</v>
          </cell>
        </row>
        <row r="40">
          <cell r="D40" t="str">
            <v>No</v>
          </cell>
        </row>
        <row r="41">
          <cell r="D41" t="str">
            <v>No</v>
          </cell>
          <cell r="K41">
            <v>9</v>
          </cell>
        </row>
        <row r="42">
          <cell r="D42" t="str">
            <v>No</v>
          </cell>
          <cell r="K42">
            <v>130</v>
          </cell>
        </row>
        <row r="43">
          <cell r="D43" t="str">
            <v>No</v>
          </cell>
          <cell r="K43">
            <v>45</v>
          </cell>
        </row>
        <row r="44">
          <cell r="D44" t="str">
            <v>No</v>
          </cell>
          <cell r="K44">
            <v>6</v>
          </cell>
        </row>
        <row r="45">
          <cell r="D45" t="str">
            <v>No</v>
          </cell>
          <cell r="K45">
            <v>0</v>
          </cell>
        </row>
        <row r="46">
          <cell r="D46" t="str">
            <v>No</v>
          </cell>
          <cell r="K46">
            <v>11</v>
          </cell>
        </row>
        <row r="47">
          <cell r="D47" t="str">
            <v>No</v>
          </cell>
          <cell r="K47">
            <v>11</v>
          </cell>
        </row>
        <row r="48">
          <cell r="D48" t="str">
            <v>No</v>
          </cell>
          <cell r="K48">
            <v>46</v>
          </cell>
        </row>
        <row r="49">
          <cell r="D49" t="str">
            <v>No</v>
          </cell>
          <cell r="K49">
            <v>7</v>
          </cell>
        </row>
        <row r="50">
          <cell r="D50" t="str">
            <v>No</v>
          </cell>
          <cell r="K50">
            <v>20</v>
          </cell>
        </row>
        <row r="51">
          <cell r="D51" t="str">
            <v>No</v>
          </cell>
          <cell r="K51">
            <v>36</v>
          </cell>
        </row>
        <row r="52">
          <cell r="D52" t="str">
            <v>No</v>
          </cell>
          <cell r="K52">
            <v>18</v>
          </cell>
        </row>
        <row r="53">
          <cell r="D53" t="str">
            <v>No</v>
          </cell>
          <cell r="K53">
            <v>43</v>
          </cell>
        </row>
        <row r="54">
          <cell r="D54" t="str">
            <v>No</v>
          </cell>
          <cell r="K54">
            <v>19</v>
          </cell>
        </row>
        <row r="55">
          <cell r="D55" t="str">
            <v>No</v>
          </cell>
          <cell r="K55">
            <v>7</v>
          </cell>
        </row>
        <row r="56">
          <cell r="D56" t="str">
            <v>No</v>
          </cell>
          <cell r="K56">
            <v>15</v>
          </cell>
        </row>
        <row r="57">
          <cell r="D57" t="str">
            <v>No</v>
          </cell>
          <cell r="K57">
            <v>20</v>
          </cell>
        </row>
        <row r="58">
          <cell r="D58" t="str">
            <v>No</v>
          </cell>
          <cell r="K58">
            <v>48</v>
          </cell>
        </row>
        <row r="59">
          <cell r="D59" t="str">
            <v>No</v>
          </cell>
        </row>
        <row r="60">
          <cell r="D60" t="str">
            <v>No</v>
          </cell>
        </row>
        <row r="61">
          <cell r="D61" t="str">
            <v>No</v>
          </cell>
        </row>
        <row r="62">
          <cell r="D62" t="str">
            <v>No</v>
          </cell>
          <cell r="K62">
            <v>19</v>
          </cell>
        </row>
        <row r="63">
          <cell r="D63" t="str">
            <v>No</v>
          </cell>
          <cell r="K63">
            <v>16</v>
          </cell>
        </row>
        <row r="64">
          <cell r="D64" t="str">
            <v>No</v>
          </cell>
          <cell r="K64">
            <v>7</v>
          </cell>
        </row>
        <row r="65">
          <cell r="D65" t="str">
            <v>No</v>
          </cell>
          <cell r="K65">
            <v>3</v>
          </cell>
        </row>
        <row r="66">
          <cell r="D66" t="str">
            <v>No</v>
          </cell>
          <cell r="K66">
            <v>37</v>
          </cell>
        </row>
        <row r="67">
          <cell r="D67" t="str">
            <v>No</v>
          </cell>
          <cell r="K67">
            <v>44</v>
          </cell>
        </row>
        <row r="68">
          <cell r="D68" t="str">
            <v>No</v>
          </cell>
          <cell r="K68">
            <v>20</v>
          </cell>
        </row>
        <row r="69">
          <cell r="D69" t="str">
            <v>No</v>
          </cell>
          <cell r="K69">
            <v>15</v>
          </cell>
        </row>
        <row r="70">
          <cell r="D70" t="str">
            <v>No</v>
          </cell>
          <cell r="K70">
            <v>15</v>
          </cell>
        </row>
        <row r="71">
          <cell r="D71" t="str">
            <v>No</v>
          </cell>
          <cell r="K71">
            <v>9</v>
          </cell>
        </row>
        <row r="72">
          <cell r="D72" t="str">
            <v>No</v>
          </cell>
          <cell r="K72">
            <v>43</v>
          </cell>
        </row>
        <row r="73">
          <cell r="D73" t="str">
            <v>No</v>
          </cell>
          <cell r="K73">
            <v>6</v>
          </cell>
        </row>
        <row r="74">
          <cell r="D74" t="str">
            <v>No</v>
          </cell>
          <cell r="K74">
            <v>46</v>
          </cell>
        </row>
        <row r="75">
          <cell r="D75" t="str">
            <v>No</v>
          </cell>
          <cell r="K75">
            <v>18</v>
          </cell>
        </row>
        <row r="76">
          <cell r="D76" t="str">
            <v>No</v>
          </cell>
          <cell r="K76">
            <v>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BA89-774D-3F44-9C57-1606C3457DA5}">
  <dimension ref="A1:L33"/>
  <sheetViews>
    <sheetView tabSelected="1" workbookViewId="0">
      <selection activeCell="A31" sqref="A31"/>
    </sheetView>
  </sheetViews>
  <sheetFormatPr baseColWidth="10" defaultColWidth="8.83203125" defaultRowHeight="15" x14ac:dyDescent="0.2"/>
  <sheetData>
    <row r="1" spans="1:12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">
      <c r="A5" s="39" t="s">
        <v>232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x14ac:dyDescent="0.2">
      <c r="A6" s="39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2">
      <c r="A7" s="38" t="s">
        <v>302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x14ac:dyDescent="0.2">
      <c r="A9" s="38" t="s">
        <v>213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x14ac:dyDescent="0.2">
      <c r="A10" s="38" t="s">
        <v>230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2" x14ac:dyDescent="0.2">
      <c r="A12" s="38" t="s">
        <v>214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x14ac:dyDescent="0.2">
      <c r="A13" s="38" t="s">
        <v>231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x14ac:dyDescent="0.2">
      <c r="A15" s="39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x14ac:dyDescent="0.2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x14ac:dyDescent="0.2">
      <c r="A17" s="38" t="s">
        <v>215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x14ac:dyDescent="0.2">
      <c r="A18" s="38" t="s">
        <v>216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x14ac:dyDescent="0.2">
      <c r="A19" s="38" t="s">
        <v>217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x14ac:dyDescent="0.2">
      <c r="A21" s="39" t="s">
        <v>218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 x14ac:dyDescent="0.2">
      <c r="A23" s="38" t="s">
        <v>233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x14ac:dyDescent="0.2">
      <c r="A25" s="39" t="s">
        <v>31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x14ac:dyDescent="0.2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x14ac:dyDescent="0.2">
      <c r="A27" s="44" t="s">
        <v>305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x14ac:dyDescent="0.2">
      <c r="A28" s="4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x14ac:dyDescent="0.2">
      <c r="A29" s="40" t="s">
        <v>295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x14ac:dyDescent="0.2">
      <c r="A30" s="40" t="s">
        <v>296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x14ac:dyDescent="0.2">
      <c r="A31" s="40" t="s">
        <v>234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x14ac:dyDescent="0.2">
      <c r="A32" s="38" t="s">
        <v>235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x14ac:dyDescent="0.2">
      <c r="A33" s="38" t="s">
        <v>236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</sheetData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Q83"/>
  <sheetViews>
    <sheetView topLeftCell="A9" workbookViewId="0">
      <selection activeCell="H58" sqref="H58"/>
    </sheetView>
  </sheetViews>
  <sheetFormatPr baseColWidth="10" defaultColWidth="8.83203125" defaultRowHeight="15" x14ac:dyDescent="0.2"/>
  <cols>
    <col min="1" max="1" width="3.5" style="1" customWidth="1"/>
    <col min="2" max="2" width="18.5" style="1" customWidth="1"/>
    <col min="3" max="3" width="11.5" style="1" customWidth="1"/>
    <col min="4" max="4" width="14.5" style="1" customWidth="1"/>
    <col min="5" max="5" width="20.1640625" style="1" customWidth="1"/>
    <col min="6" max="6" width="18.6640625" style="1" customWidth="1"/>
    <col min="7" max="7" width="7.5" style="1" bestFit="1" customWidth="1"/>
    <col min="8" max="8" width="53.6640625" style="1" bestFit="1" customWidth="1"/>
    <col min="9" max="9" width="20.6640625" style="3" customWidth="1"/>
    <col min="10" max="10" width="12.83203125" style="1" customWidth="1"/>
    <col min="11" max="11" width="8.83203125" style="1"/>
    <col min="12" max="12" width="21.6640625" style="1" customWidth="1"/>
    <col min="13" max="15" width="8.6640625" style="1" bestFit="1" customWidth="1"/>
    <col min="16" max="16384" width="8.83203125" style="1"/>
  </cols>
  <sheetData>
    <row r="1" spans="1:17" ht="23" customHeight="1" x14ac:dyDescent="0.3">
      <c r="A1" s="43" t="s">
        <v>466</v>
      </c>
      <c r="I1" s="29" t="s">
        <v>0</v>
      </c>
      <c r="J1" s="30"/>
      <c r="K1" s="25">
        <f>K3/K2</f>
        <v>0</v>
      </c>
    </row>
    <row r="2" spans="1:17" x14ac:dyDescent="0.2">
      <c r="I2" s="1" t="s">
        <v>1</v>
      </c>
      <c r="K2" s="2">
        <f>SUM(K6:K83)</f>
        <v>1239</v>
      </c>
      <c r="L2" s="2"/>
    </row>
    <row r="3" spans="1:17" x14ac:dyDescent="0.2">
      <c r="I3" s="1" t="s">
        <v>2</v>
      </c>
      <c r="K3" s="1">
        <f>SUMIF(D6:D63,"Yes",K6:K63)</f>
        <v>0</v>
      </c>
    </row>
    <row r="4" spans="1:17" ht="7.5" customHeight="1" x14ac:dyDescent="0.2"/>
    <row r="5" spans="1:17" ht="32" x14ac:dyDescent="0.2">
      <c r="A5" s="4"/>
      <c r="B5" s="5" t="s">
        <v>17</v>
      </c>
      <c r="C5" s="6" t="s">
        <v>3</v>
      </c>
      <c r="D5" s="5" t="s">
        <v>4</v>
      </c>
      <c r="E5" s="5" t="s">
        <v>186</v>
      </c>
      <c r="F5" s="5" t="s">
        <v>187</v>
      </c>
      <c r="G5" s="5" t="s">
        <v>15</v>
      </c>
      <c r="H5" s="5" t="s">
        <v>193</v>
      </c>
      <c r="I5" s="5" t="s">
        <v>14</v>
      </c>
      <c r="J5" s="5" t="s">
        <v>169</v>
      </c>
      <c r="K5" s="5" t="s">
        <v>170</v>
      </c>
      <c r="L5" s="5" t="s">
        <v>267</v>
      </c>
      <c r="M5" s="7" t="s">
        <v>5</v>
      </c>
      <c r="N5" s="8" t="s">
        <v>6</v>
      </c>
      <c r="O5" s="9" t="s">
        <v>7</v>
      </c>
    </row>
    <row r="6" spans="1:17" x14ac:dyDescent="0.2">
      <c r="A6" s="10"/>
      <c r="B6" s="28"/>
      <c r="C6" s="18"/>
      <c r="D6" s="11" t="s">
        <v>8</v>
      </c>
      <c r="E6" s="1" t="s">
        <v>32</v>
      </c>
      <c r="F6" s="1" t="s">
        <v>306</v>
      </c>
      <c r="G6" s="1" t="s">
        <v>34</v>
      </c>
      <c r="H6" s="1" t="s">
        <v>307</v>
      </c>
      <c r="I6" s="1" t="s">
        <v>308</v>
      </c>
      <c r="J6" s="1" t="s">
        <v>171</v>
      </c>
      <c r="K6" s="1">
        <v>23</v>
      </c>
      <c r="L6" s="1" t="s">
        <v>446</v>
      </c>
      <c r="M6" s="12"/>
      <c r="N6" s="13"/>
      <c r="O6" s="14"/>
    </row>
    <row r="7" spans="1:17" x14ac:dyDescent="0.2">
      <c r="A7" s="10"/>
      <c r="B7" s="28"/>
      <c r="C7" s="18"/>
      <c r="D7" s="11" t="s">
        <v>8</v>
      </c>
      <c r="E7" s="1" t="s">
        <v>32</v>
      </c>
      <c r="F7" s="1" t="s">
        <v>306</v>
      </c>
      <c r="G7" s="1" t="s">
        <v>36</v>
      </c>
      <c r="H7" s="1" t="s">
        <v>309</v>
      </c>
      <c r="I7" s="1" t="s">
        <v>310</v>
      </c>
      <c r="J7" s="1" t="s">
        <v>171</v>
      </c>
      <c r="K7" s="1">
        <v>2</v>
      </c>
      <c r="L7" s="1" t="s">
        <v>446</v>
      </c>
      <c r="M7" s="12">
        <f>SUM($K$6:K7)</f>
        <v>25</v>
      </c>
      <c r="N7" s="13">
        <f t="shared" ref="N7:N38" si="0">SUMIFS(PgCnt,CompFlag,"Yes",ActFDate,"&lt;="&amp;B7)</f>
        <v>0</v>
      </c>
      <c r="O7" s="14">
        <f>N7/M7</f>
        <v>0</v>
      </c>
    </row>
    <row r="8" spans="1:17" x14ac:dyDescent="0.2">
      <c r="A8" s="10"/>
      <c r="B8" s="28"/>
      <c r="C8" s="18"/>
      <c r="D8" s="11" t="s">
        <v>8</v>
      </c>
      <c r="E8" s="1" t="s">
        <v>32</v>
      </c>
      <c r="F8" s="1" t="s">
        <v>306</v>
      </c>
      <c r="G8" s="1" t="s">
        <v>38</v>
      </c>
      <c r="H8" s="1" t="s">
        <v>311</v>
      </c>
      <c r="I8" s="1" t="s">
        <v>312</v>
      </c>
      <c r="J8" s="1" t="s">
        <v>171</v>
      </c>
      <c r="K8" s="1">
        <v>11</v>
      </c>
      <c r="L8" s="1" t="s">
        <v>446</v>
      </c>
      <c r="M8" s="12">
        <f>SUM($K$6:K8)</f>
        <v>36</v>
      </c>
      <c r="N8" s="13">
        <f t="shared" si="0"/>
        <v>0</v>
      </c>
      <c r="O8" s="14">
        <f t="shared" ref="O8:O70" si="1">N8/M8</f>
        <v>0</v>
      </c>
      <c r="Q8" s="16"/>
    </row>
    <row r="9" spans="1:17" x14ac:dyDescent="0.2">
      <c r="A9" s="10"/>
      <c r="B9" s="28"/>
      <c r="C9" s="18"/>
      <c r="D9" s="11" t="s">
        <v>8</v>
      </c>
      <c r="E9" s="1" t="s">
        <v>32</v>
      </c>
      <c r="F9" s="1" t="s">
        <v>306</v>
      </c>
      <c r="G9" s="1" t="s">
        <v>40</v>
      </c>
      <c r="H9" s="1" t="s">
        <v>313</v>
      </c>
      <c r="I9" s="1" t="s">
        <v>314</v>
      </c>
      <c r="J9" s="1" t="s">
        <v>171</v>
      </c>
      <c r="K9" s="1">
        <v>3</v>
      </c>
      <c r="L9" s="1" t="s">
        <v>446</v>
      </c>
      <c r="M9" s="12">
        <f>SUM($K$6:K9)</f>
        <v>39</v>
      </c>
      <c r="N9" s="13">
        <f t="shared" si="0"/>
        <v>0</v>
      </c>
      <c r="O9" s="14">
        <f t="shared" si="1"/>
        <v>0</v>
      </c>
      <c r="Q9" s="16"/>
    </row>
    <row r="10" spans="1:17" x14ac:dyDescent="0.2">
      <c r="A10" s="10"/>
      <c r="B10" s="28"/>
      <c r="C10" s="18"/>
      <c r="D10" s="11" t="s">
        <v>8</v>
      </c>
      <c r="E10" s="1" t="s">
        <v>32</v>
      </c>
      <c r="F10" s="1" t="s">
        <v>306</v>
      </c>
      <c r="G10" s="1" t="s">
        <v>42</v>
      </c>
      <c r="H10" s="1" t="s">
        <v>315</v>
      </c>
      <c r="I10" s="1" t="s">
        <v>316</v>
      </c>
      <c r="J10" s="1" t="s">
        <v>171</v>
      </c>
      <c r="K10" s="1">
        <v>11</v>
      </c>
      <c r="L10" s="1" t="s">
        <v>446</v>
      </c>
      <c r="M10" s="12">
        <f>SUM($K$6:K10)</f>
        <v>50</v>
      </c>
      <c r="N10" s="13">
        <f t="shared" si="0"/>
        <v>0</v>
      </c>
      <c r="O10" s="14">
        <f t="shared" si="1"/>
        <v>0</v>
      </c>
      <c r="Q10" s="16"/>
    </row>
    <row r="11" spans="1:17" x14ac:dyDescent="0.2">
      <c r="A11" s="10"/>
      <c r="B11" s="28"/>
      <c r="C11" s="18"/>
      <c r="D11" s="11" t="s">
        <v>8</v>
      </c>
      <c r="E11" s="1" t="s">
        <v>32</v>
      </c>
      <c r="F11" s="1" t="s">
        <v>306</v>
      </c>
      <c r="G11" s="1" t="s">
        <v>44</v>
      </c>
      <c r="H11" s="1" t="s">
        <v>317</v>
      </c>
      <c r="I11" s="1" t="s">
        <v>318</v>
      </c>
      <c r="J11" s="1" t="s">
        <v>171</v>
      </c>
      <c r="K11" s="1">
        <v>11</v>
      </c>
      <c r="L11" s="1" t="s">
        <v>446</v>
      </c>
      <c r="M11" s="12">
        <f>SUM($K$6:K11)</f>
        <v>61</v>
      </c>
      <c r="N11" s="13">
        <f t="shared" si="0"/>
        <v>0</v>
      </c>
      <c r="O11" s="14">
        <f t="shared" si="1"/>
        <v>0</v>
      </c>
      <c r="Q11" s="16"/>
    </row>
    <row r="12" spans="1:17" x14ac:dyDescent="0.2">
      <c r="A12" s="10"/>
      <c r="B12" s="28"/>
      <c r="C12" s="18"/>
      <c r="D12" s="11" t="s">
        <v>8</v>
      </c>
      <c r="E12" s="1" t="s">
        <v>32</v>
      </c>
      <c r="F12" s="1" t="s">
        <v>306</v>
      </c>
      <c r="G12" s="1" t="s">
        <v>319</v>
      </c>
      <c r="H12" s="1" t="s">
        <v>9</v>
      </c>
      <c r="I12" s="1" t="s">
        <v>136</v>
      </c>
      <c r="J12" s="1" t="s">
        <v>173</v>
      </c>
      <c r="K12" s="1">
        <v>4</v>
      </c>
      <c r="L12" s="1" t="s">
        <v>447</v>
      </c>
      <c r="M12" s="12">
        <f>SUM($K$6:K12)</f>
        <v>65</v>
      </c>
      <c r="N12" s="13">
        <f t="shared" si="0"/>
        <v>0</v>
      </c>
      <c r="O12" s="14">
        <f t="shared" si="1"/>
        <v>0</v>
      </c>
      <c r="Q12" s="16"/>
    </row>
    <row r="13" spans="1:17" x14ac:dyDescent="0.2">
      <c r="A13" s="10"/>
      <c r="B13" s="28"/>
      <c r="C13" s="18"/>
      <c r="D13" s="11" t="s">
        <v>8</v>
      </c>
      <c r="E13" s="1" t="s">
        <v>32</v>
      </c>
      <c r="F13" s="1" t="s">
        <v>238</v>
      </c>
      <c r="G13" s="1" t="s">
        <v>55</v>
      </c>
      <c r="H13" s="1" t="s">
        <v>320</v>
      </c>
      <c r="I13" s="1" t="s">
        <v>321</v>
      </c>
      <c r="J13" s="1" t="s">
        <v>171</v>
      </c>
      <c r="K13" s="1">
        <v>20</v>
      </c>
      <c r="L13" s="1" t="s">
        <v>448</v>
      </c>
      <c r="M13" s="12">
        <f>SUM($K$6:K13)</f>
        <v>85</v>
      </c>
      <c r="N13" s="13">
        <f t="shared" si="0"/>
        <v>0</v>
      </c>
      <c r="O13" s="14">
        <f t="shared" si="1"/>
        <v>0</v>
      </c>
    </row>
    <row r="14" spans="1:17" x14ac:dyDescent="0.2">
      <c r="A14" s="10"/>
      <c r="B14" s="28"/>
      <c r="C14" s="18"/>
      <c r="D14" s="11" t="s">
        <v>8</v>
      </c>
      <c r="E14" s="1" t="s">
        <v>32</v>
      </c>
      <c r="F14" s="1" t="s">
        <v>238</v>
      </c>
      <c r="G14" s="1" t="s">
        <v>56</v>
      </c>
      <c r="H14" s="1" t="s">
        <v>322</v>
      </c>
      <c r="I14" s="1" t="s">
        <v>323</v>
      </c>
      <c r="J14" s="1" t="s">
        <v>171</v>
      </c>
      <c r="K14" s="1">
        <v>16</v>
      </c>
      <c r="L14" s="1" t="s">
        <v>448</v>
      </c>
      <c r="M14" s="12">
        <f>SUM($K$6:K14)</f>
        <v>101</v>
      </c>
      <c r="N14" s="13">
        <f t="shared" si="0"/>
        <v>0</v>
      </c>
      <c r="O14" s="14">
        <f t="shared" si="1"/>
        <v>0</v>
      </c>
    </row>
    <row r="15" spans="1:17" x14ac:dyDescent="0.2">
      <c r="A15" s="10"/>
      <c r="B15" s="28"/>
      <c r="C15" s="18"/>
      <c r="D15" s="11" t="s">
        <v>8</v>
      </c>
      <c r="E15" s="1" t="s">
        <v>32</v>
      </c>
      <c r="F15" s="1" t="s">
        <v>238</v>
      </c>
      <c r="G15" s="1" t="s">
        <v>57</v>
      </c>
      <c r="H15" s="1" t="s">
        <v>324</v>
      </c>
      <c r="I15" s="1" t="s">
        <v>325</v>
      </c>
      <c r="J15" s="1" t="s">
        <v>171</v>
      </c>
      <c r="K15" s="1">
        <v>8</v>
      </c>
      <c r="L15" s="1" t="s">
        <v>448</v>
      </c>
      <c r="M15" s="12">
        <f>SUM($K$6:K15)</f>
        <v>109</v>
      </c>
      <c r="N15" s="13">
        <f t="shared" si="0"/>
        <v>0</v>
      </c>
      <c r="O15" s="14">
        <f t="shared" si="1"/>
        <v>0</v>
      </c>
    </row>
    <row r="16" spans="1:17" x14ac:dyDescent="0.2">
      <c r="A16" s="10"/>
      <c r="B16" s="28"/>
      <c r="C16" s="18"/>
      <c r="D16" s="11" t="s">
        <v>8</v>
      </c>
      <c r="E16" s="1" t="s">
        <v>32</v>
      </c>
      <c r="F16" s="1" t="s">
        <v>238</v>
      </c>
      <c r="G16" s="1" t="s">
        <v>239</v>
      </c>
      <c r="H16" s="1" t="s">
        <v>326</v>
      </c>
      <c r="I16" s="1" t="s">
        <v>327</v>
      </c>
      <c r="J16" s="1" t="s">
        <v>171</v>
      </c>
      <c r="K16" s="1">
        <v>7</v>
      </c>
      <c r="L16" s="1" t="s">
        <v>448</v>
      </c>
      <c r="M16" s="12">
        <f>SUM($K$6:K16)</f>
        <v>116</v>
      </c>
      <c r="N16" s="13">
        <f t="shared" si="0"/>
        <v>0</v>
      </c>
      <c r="O16" s="14">
        <f t="shared" si="1"/>
        <v>0</v>
      </c>
    </row>
    <row r="17" spans="1:15" x14ac:dyDescent="0.2">
      <c r="A17" s="10"/>
      <c r="B17" s="28"/>
      <c r="C17" s="18"/>
      <c r="D17" s="11" t="s">
        <v>8</v>
      </c>
      <c r="E17" s="1" t="s">
        <v>32</v>
      </c>
      <c r="F17" s="1" t="s">
        <v>238</v>
      </c>
      <c r="G17" s="1" t="s">
        <v>240</v>
      </c>
      <c r="H17" s="1" t="s">
        <v>298</v>
      </c>
      <c r="I17" s="1" t="s">
        <v>298</v>
      </c>
      <c r="J17" s="1" t="s">
        <v>171</v>
      </c>
      <c r="K17" s="1">
        <v>18</v>
      </c>
      <c r="L17" s="1" t="s">
        <v>447</v>
      </c>
      <c r="M17" s="12">
        <f>SUM($K$6:K17)</f>
        <v>134</v>
      </c>
      <c r="N17" s="13">
        <f t="shared" si="0"/>
        <v>0</v>
      </c>
      <c r="O17" s="14">
        <f t="shared" si="1"/>
        <v>0</v>
      </c>
    </row>
    <row r="18" spans="1:15" x14ac:dyDescent="0.2">
      <c r="A18" s="10"/>
      <c r="B18" s="28"/>
      <c r="C18" s="18"/>
      <c r="D18" s="11" t="s">
        <v>8</v>
      </c>
      <c r="E18" s="1" t="s">
        <v>32</v>
      </c>
      <c r="F18" s="1" t="s">
        <v>238</v>
      </c>
      <c r="G18" s="1" t="s">
        <v>242</v>
      </c>
      <c r="H18" s="1" t="s">
        <v>219</v>
      </c>
      <c r="I18" s="1" t="s">
        <v>223</v>
      </c>
      <c r="J18" s="1" t="s">
        <v>171</v>
      </c>
      <c r="K18" s="1">
        <v>10</v>
      </c>
      <c r="L18" s="1" t="s">
        <v>447</v>
      </c>
      <c r="M18" s="12">
        <f>SUM($K$6:K18)</f>
        <v>144</v>
      </c>
      <c r="N18" s="13">
        <f t="shared" si="0"/>
        <v>0</v>
      </c>
      <c r="O18" s="14">
        <f t="shared" si="1"/>
        <v>0</v>
      </c>
    </row>
    <row r="19" spans="1:15" x14ac:dyDescent="0.2">
      <c r="A19" s="10"/>
      <c r="B19" s="28"/>
      <c r="C19" s="18"/>
      <c r="D19" s="11" t="s">
        <v>8</v>
      </c>
      <c r="E19" s="1" t="s">
        <v>32</v>
      </c>
      <c r="F19" s="1" t="s">
        <v>238</v>
      </c>
      <c r="G19" s="1" t="s">
        <v>243</v>
      </c>
      <c r="H19" s="1" t="s">
        <v>221</v>
      </c>
      <c r="I19" s="1" t="s">
        <v>222</v>
      </c>
      <c r="J19" s="1" t="s">
        <v>171</v>
      </c>
      <c r="K19" s="1">
        <v>7</v>
      </c>
      <c r="L19" s="1" t="s">
        <v>447</v>
      </c>
      <c r="M19" s="12">
        <f>SUM($K$6:K19)</f>
        <v>151</v>
      </c>
      <c r="N19" s="13">
        <f t="shared" si="0"/>
        <v>0</v>
      </c>
      <c r="O19" s="14">
        <f t="shared" si="1"/>
        <v>0</v>
      </c>
    </row>
    <row r="20" spans="1:15" x14ac:dyDescent="0.2">
      <c r="A20" s="10"/>
      <c r="B20" s="28"/>
      <c r="C20" s="18"/>
      <c r="D20" s="11" t="s">
        <v>8</v>
      </c>
      <c r="E20" s="1" t="s">
        <v>33</v>
      </c>
      <c r="F20" s="1" t="s">
        <v>328</v>
      </c>
      <c r="G20" s="1" t="s">
        <v>61</v>
      </c>
      <c r="H20" s="1" t="s">
        <v>329</v>
      </c>
      <c r="I20" s="1" t="s">
        <v>330</v>
      </c>
      <c r="J20" s="1" t="s">
        <v>171</v>
      </c>
      <c r="K20" s="1">
        <v>41</v>
      </c>
      <c r="L20" s="1" t="s">
        <v>449</v>
      </c>
      <c r="M20" s="12">
        <f>SUM($K$6:K21)</f>
        <v>192</v>
      </c>
      <c r="N20" s="13">
        <f t="shared" si="0"/>
        <v>0</v>
      </c>
      <c r="O20" s="14">
        <f>N20/M20</f>
        <v>0</v>
      </c>
    </row>
    <row r="21" spans="1:15" x14ac:dyDescent="0.2">
      <c r="A21" s="10"/>
      <c r="B21" s="28"/>
      <c r="C21" s="18"/>
      <c r="D21" s="11" t="s">
        <v>8</v>
      </c>
      <c r="E21" s="1" t="s">
        <v>33</v>
      </c>
      <c r="F21" s="1" t="s">
        <v>328</v>
      </c>
      <c r="G21" s="1" t="s">
        <v>62</v>
      </c>
      <c r="H21" s="1" t="s">
        <v>331</v>
      </c>
      <c r="I21" s="1" t="s">
        <v>330</v>
      </c>
      <c r="J21" s="1" t="s">
        <v>171</v>
      </c>
      <c r="L21" s="1" t="s">
        <v>449</v>
      </c>
      <c r="M21" s="12">
        <f>SUM($K$6:K21)</f>
        <v>192</v>
      </c>
      <c r="N21" s="13">
        <f t="shared" si="0"/>
        <v>0</v>
      </c>
      <c r="O21" s="14">
        <f t="shared" si="1"/>
        <v>0</v>
      </c>
    </row>
    <row r="22" spans="1:15" x14ac:dyDescent="0.2">
      <c r="A22" s="10"/>
      <c r="B22" s="28"/>
      <c r="C22" s="18"/>
      <c r="D22" s="11" t="s">
        <v>8</v>
      </c>
      <c r="E22" s="1" t="s">
        <v>33</v>
      </c>
      <c r="F22" s="1" t="s">
        <v>328</v>
      </c>
      <c r="G22" s="1" t="s">
        <v>63</v>
      </c>
      <c r="H22" s="1" t="s">
        <v>332</v>
      </c>
      <c r="I22" s="1" t="s">
        <v>330</v>
      </c>
      <c r="J22" s="1" t="s">
        <v>171</v>
      </c>
      <c r="L22" s="1" t="s">
        <v>449</v>
      </c>
      <c r="M22" s="12">
        <f>SUM($K$6:K22)</f>
        <v>192</v>
      </c>
      <c r="N22" s="13">
        <f t="shared" si="0"/>
        <v>0</v>
      </c>
      <c r="O22" s="14">
        <f t="shared" si="1"/>
        <v>0</v>
      </c>
    </row>
    <row r="23" spans="1:15" x14ac:dyDescent="0.2">
      <c r="A23" s="10"/>
      <c r="B23" s="28"/>
      <c r="C23" s="18"/>
      <c r="D23" s="11" t="s">
        <v>8</v>
      </c>
      <c r="E23" s="1" t="s">
        <v>33</v>
      </c>
      <c r="F23" s="1" t="s">
        <v>328</v>
      </c>
      <c r="G23" s="1" t="s">
        <v>64</v>
      </c>
      <c r="H23" s="1" t="s">
        <v>333</v>
      </c>
      <c r="I23" s="1" t="s">
        <v>330</v>
      </c>
      <c r="J23" s="1" t="s">
        <v>171</v>
      </c>
      <c r="L23" s="1" t="s">
        <v>449</v>
      </c>
      <c r="M23" s="12">
        <f>SUM($K$6:K23)</f>
        <v>192</v>
      </c>
      <c r="N23" s="13">
        <f t="shared" si="0"/>
        <v>0</v>
      </c>
      <c r="O23" s="14">
        <f t="shared" si="1"/>
        <v>0</v>
      </c>
    </row>
    <row r="24" spans="1:15" x14ac:dyDescent="0.2">
      <c r="A24" s="10"/>
      <c r="B24" s="28"/>
      <c r="C24" s="18"/>
      <c r="D24" s="11" t="s">
        <v>8</v>
      </c>
      <c r="E24" t="s">
        <v>33</v>
      </c>
      <c r="F24" t="s">
        <v>328</v>
      </c>
      <c r="G24" s="1" t="s">
        <v>65</v>
      </c>
      <c r="H24" s="1" t="s">
        <v>334</v>
      </c>
      <c r="I24" s="1" t="s">
        <v>330</v>
      </c>
      <c r="J24" s="1" t="s">
        <v>171</v>
      </c>
      <c r="L24" s="1" t="s">
        <v>449</v>
      </c>
      <c r="M24" s="12">
        <f>SUM($K$6:K24)</f>
        <v>192</v>
      </c>
      <c r="N24" s="13">
        <f t="shared" si="0"/>
        <v>0</v>
      </c>
      <c r="O24" s="14">
        <f t="shared" si="1"/>
        <v>0</v>
      </c>
    </row>
    <row r="25" spans="1:15" x14ac:dyDescent="0.2">
      <c r="A25" s="10"/>
      <c r="B25" s="28"/>
      <c r="C25" s="18"/>
      <c r="D25" s="11" t="s">
        <v>8</v>
      </c>
      <c r="E25" t="s">
        <v>33</v>
      </c>
      <c r="F25" t="s">
        <v>328</v>
      </c>
      <c r="G25" s="1" t="s">
        <v>66</v>
      </c>
      <c r="H25" s="1" t="s">
        <v>67</v>
      </c>
      <c r="I25" s="1" t="s">
        <v>142</v>
      </c>
      <c r="J25" s="1" t="s">
        <v>176</v>
      </c>
      <c r="K25" s="1">
        <v>41</v>
      </c>
      <c r="L25" s="1" t="s">
        <v>447</v>
      </c>
      <c r="M25" s="12">
        <f>SUM($K$6:K25)</f>
        <v>233</v>
      </c>
      <c r="N25" s="13">
        <f t="shared" si="0"/>
        <v>0</v>
      </c>
      <c r="O25" s="14">
        <f t="shared" si="1"/>
        <v>0</v>
      </c>
    </row>
    <row r="26" spans="1:15" x14ac:dyDescent="0.2">
      <c r="A26" s="10"/>
      <c r="B26" s="28"/>
      <c r="C26" s="18"/>
      <c r="D26" s="11" t="s">
        <v>8</v>
      </c>
      <c r="E26" t="s">
        <v>33</v>
      </c>
      <c r="F26" t="s">
        <v>328</v>
      </c>
      <c r="G26" s="1" t="s">
        <v>68</v>
      </c>
      <c r="H26" s="1" t="s">
        <v>69</v>
      </c>
      <c r="I26" s="1" t="s">
        <v>143</v>
      </c>
      <c r="J26" s="1" t="s">
        <v>177</v>
      </c>
      <c r="K26" s="1">
        <v>57</v>
      </c>
      <c r="L26" s="1" t="s">
        <v>447</v>
      </c>
      <c r="M26" s="12">
        <f>SUM($K$6:K26)</f>
        <v>290</v>
      </c>
      <c r="N26" s="13">
        <f t="shared" si="0"/>
        <v>0</v>
      </c>
      <c r="O26" s="14">
        <f t="shared" si="1"/>
        <v>0</v>
      </c>
    </row>
    <row r="27" spans="1:15" x14ac:dyDescent="0.2">
      <c r="A27" s="10"/>
      <c r="B27" s="28"/>
      <c r="C27" s="18"/>
      <c r="D27" s="11" t="s">
        <v>8</v>
      </c>
      <c r="E27" t="s">
        <v>33</v>
      </c>
      <c r="F27" t="s">
        <v>328</v>
      </c>
      <c r="G27" s="1" t="s">
        <v>70</v>
      </c>
      <c r="H27" s="1" t="s">
        <v>247</v>
      </c>
      <c r="I27" s="1" t="s">
        <v>280</v>
      </c>
      <c r="J27" s="1" t="s">
        <v>248</v>
      </c>
      <c r="K27" s="1">
        <v>25</v>
      </c>
      <c r="L27" s="1" t="s">
        <v>447</v>
      </c>
      <c r="M27" s="12">
        <f>SUM($K$6:K27)</f>
        <v>315</v>
      </c>
      <c r="N27" s="13">
        <f t="shared" si="0"/>
        <v>0</v>
      </c>
      <c r="O27" s="14">
        <f t="shared" si="1"/>
        <v>0</v>
      </c>
    </row>
    <row r="28" spans="1:15" x14ac:dyDescent="0.2">
      <c r="A28" s="10"/>
      <c r="B28" s="28"/>
      <c r="C28" s="18"/>
      <c r="D28" s="11" t="s">
        <v>8</v>
      </c>
      <c r="E28" t="s">
        <v>33</v>
      </c>
      <c r="F28" t="s">
        <v>328</v>
      </c>
      <c r="G28" s="1" t="s">
        <v>71</v>
      </c>
      <c r="H28" s="1" t="s">
        <v>335</v>
      </c>
      <c r="I28" s="1" t="s">
        <v>336</v>
      </c>
      <c r="J28" s="1" t="s">
        <v>171</v>
      </c>
      <c r="K28" s="1">
        <v>7</v>
      </c>
      <c r="L28" s="1" t="s">
        <v>450</v>
      </c>
      <c r="M28" s="12">
        <f>SUM($K$6:K28)</f>
        <v>322</v>
      </c>
      <c r="N28" s="13">
        <f t="shared" si="0"/>
        <v>0</v>
      </c>
      <c r="O28" s="14">
        <f t="shared" si="1"/>
        <v>0</v>
      </c>
    </row>
    <row r="29" spans="1:15" x14ac:dyDescent="0.2">
      <c r="A29" s="10"/>
      <c r="B29" s="28"/>
      <c r="C29" s="18"/>
      <c r="D29" s="11" t="s">
        <v>8</v>
      </c>
      <c r="E29" s="1" t="s">
        <v>33</v>
      </c>
      <c r="F29" s="1" t="s">
        <v>328</v>
      </c>
      <c r="G29" s="1" t="s">
        <v>190</v>
      </c>
      <c r="H29" s="1" t="s">
        <v>12</v>
      </c>
      <c r="I29" s="1" t="s">
        <v>147</v>
      </c>
      <c r="J29" s="1" t="s">
        <v>179</v>
      </c>
      <c r="K29" s="1">
        <v>7</v>
      </c>
      <c r="L29" s="1" t="s">
        <v>447</v>
      </c>
      <c r="M29" s="12">
        <f>SUM($K$6:K29)</f>
        <v>329</v>
      </c>
      <c r="N29" s="13">
        <f t="shared" si="0"/>
        <v>0</v>
      </c>
      <c r="O29" s="14">
        <f t="shared" si="1"/>
        <v>0</v>
      </c>
    </row>
    <row r="30" spans="1:15" x14ac:dyDescent="0.2">
      <c r="A30" s="10"/>
      <c r="B30" s="28"/>
      <c r="C30" s="18"/>
      <c r="D30" s="11" t="s">
        <v>8</v>
      </c>
      <c r="E30" s="1" t="s">
        <v>33</v>
      </c>
      <c r="F30" s="1" t="s">
        <v>252</v>
      </c>
      <c r="G30" s="1" t="s">
        <v>72</v>
      </c>
      <c r="H30" s="1" t="s">
        <v>253</v>
      </c>
      <c r="I30" s="1" t="s">
        <v>282</v>
      </c>
      <c r="J30" s="1" t="s">
        <v>171</v>
      </c>
      <c r="K30" s="1">
        <v>28</v>
      </c>
      <c r="L30" s="1" t="s">
        <v>447</v>
      </c>
      <c r="M30" s="12">
        <f>SUM($K$6:K30)</f>
        <v>357</v>
      </c>
      <c r="N30" s="13">
        <f t="shared" si="0"/>
        <v>0</v>
      </c>
      <c r="O30" s="14">
        <f t="shared" si="1"/>
        <v>0</v>
      </c>
    </row>
    <row r="31" spans="1:15" x14ac:dyDescent="0.2">
      <c r="A31" s="10"/>
      <c r="B31" s="28"/>
      <c r="C31" s="18"/>
      <c r="D31" s="11" t="s">
        <v>8</v>
      </c>
      <c r="E31" s="1" t="s">
        <v>33</v>
      </c>
      <c r="F31" s="1" t="s">
        <v>252</v>
      </c>
      <c r="G31" s="1" t="s">
        <v>73</v>
      </c>
      <c r="H31" s="1" t="s">
        <v>85</v>
      </c>
      <c r="I31" s="1" t="s">
        <v>154</v>
      </c>
      <c r="J31" s="1" t="s">
        <v>171</v>
      </c>
      <c r="K31" s="1">
        <v>7</v>
      </c>
      <c r="L31" s="1" t="s">
        <v>447</v>
      </c>
      <c r="M31" s="12">
        <f>SUM($K$6:K31)</f>
        <v>364</v>
      </c>
      <c r="N31" s="13">
        <f t="shared" si="0"/>
        <v>0</v>
      </c>
      <c r="O31" s="14">
        <f t="shared" si="1"/>
        <v>0</v>
      </c>
    </row>
    <row r="32" spans="1:15" x14ac:dyDescent="0.2">
      <c r="A32" s="10"/>
      <c r="B32" s="28"/>
      <c r="C32" s="18"/>
      <c r="D32" s="11" t="s">
        <v>8</v>
      </c>
      <c r="E32" s="1" t="s">
        <v>33</v>
      </c>
      <c r="F32" s="1" t="s">
        <v>252</v>
      </c>
      <c r="G32" s="1" t="s">
        <v>74</v>
      </c>
      <c r="H32" s="1" t="s">
        <v>254</v>
      </c>
      <c r="I32" s="1" t="s">
        <v>283</v>
      </c>
      <c r="J32" s="1" t="s">
        <v>171</v>
      </c>
      <c r="K32" s="1">
        <v>26</v>
      </c>
      <c r="L32" s="1" t="s">
        <v>447</v>
      </c>
      <c r="M32" s="12">
        <f>SUM($K$6:K32)</f>
        <v>390</v>
      </c>
      <c r="N32" s="13">
        <f t="shared" si="0"/>
        <v>0</v>
      </c>
      <c r="O32" s="14">
        <f t="shared" si="1"/>
        <v>0</v>
      </c>
    </row>
    <row r="33" spans="1:15" x14ac:dyDescent="0.2">
      <c r="A33" s="10"/>
      <c r="B33" s="28"/>
      <c r="C33" s="18"/>
      <c r="D33" s="11" t="s">
        <v>8</v>
      </c>
      <c r="E33" s="1" t="s">
        <v>337</v>
      </c>
      <c r="F33" s="1" t="s">
        <v>338</v>
      </c>
      <c r="G33" s="1" t="s">
        <v>339</v>
      </c>
      <c r="H33" s="1" t="s">
        <v>340</v>
      </c>
      <c r="I33" s="1" t="s">
        <v>341</v>
      </c>
      <c r="J33" s="1" t="s">
        <v>342</v>
      </c>
      <c r="K33" s="1">
        <v>6</v>
      </c>
      <c r="L33" s="1" t="s">
        <v>451</v>
      </c>
      <c r="M33" s="12">
        <f>SUM($K$6:K33)</f>
        <v>396</v>
      </c>
      <c r="N33" s="13">
        <f t="shared" si="0"/>
        <v>0</v>
      </c>
      <c r="O33" s="14">
        <f t="shared" si="1"/>
        <v>0</v>
      </c>
    </row>
    <row r="34" spans="1:15" x14ac:dyDescent="0.2">
      <c r="A34" s="10"/>
      <c r="B34" s="28"/>
      <c r="C34" s="18"/>
      <c r="D34" s="11" t="s">
        <v>8</v>
      </c>
      <c r="E34" s="1" t="s">
        <v>337</v>
      </c>
      <c r="F34" s="1" t="s">
        <v>338</v>
      </c>
      <c r="G34" s="1" t="s">
        <v>343</v>
      </c>
      <c r="H34" s="1" t="s">
        <v>344</v>
      </c>
      <c r="I34" s="1"/>
      <c r="M34" s="12">
        <f>SUM($K$6:K34)</f>
        <v>396</v>
      </c>
      <c r="N34" s="13">
        <f t="shared" si="0"/>
        <v>0</v>
      </c>
      <c r="O34" s="14">
        <f t="shared" si="1"/>
        <v>0</v>
      </c>
    </row>
    <row r="35" spans="1:15" x14ac:dyDescent="0.2">
      <c r="A35" s="10"/>
      <c r="B35" s="28"/>
      <c r="C35" s="18"/>
      <c r="D35" s="11" t="s">
        <v>8</v>
      </c>
      <c r="E35" s="1" t="s">
        <v>337</v>
      </c>
      <c r="F35" s="1" t="s">
        <v>338</v>
      </c>
      <c r="G35" s="1" t="s">
        <v>345</v>
      </c>
      <c r="H35" s="1" t="s">
        <v>346</v>
      </c>
      <c r="I35" s="1" t="s">
        <v>341</v>
      </c>
      <c r="J35" s="1" t="s">
        <v>347</v>
      </c>
      <c r="K35" s="1">
        <v>31</v>
      </c>
      <c r="L35" s="1" t="s">
        <v>451</v>
      </c>
      <c r="M35" s="12">
        <f>SUM($K$6:K35)</f>
        <v>427</v>
      </c>
      <c r="N35" s="13">
        <f t="shared" si="0"/>
        <v>0</v>
      </c>
      <c r="O35" s="14">
        <f t="shared" si="1"/>
        <v>0</v>
      </c>
    </row>
    <row r="36" spans="1:15" x14ac:dyDescent="0.2">
      <c r="A36" s="10"/>
      <c r="B36" s="28"/>
      <c r="C36" s="18"/>
      <c r="D36" s="11" t="s">
        <v>8</v>
      </c>
      <c r="E36" s="1" t="s">
        <v>337</v>
      </c>
      <c r="F36" s="1" t="s">
        <v>338</v>
      </c>
      <c r="G36" s="1" t="s">
        <v>348</v>
      </c>
      <c r="H36" s="1" t="s">
        <v>349</v>
      </c>
      <c r="I36" s="1"/>
      <c r="M36" s="12">
        <f>SUM($K$6:K36)</f>
        <v>427</v>
      </c>
      <c r="N36" s="13">
        <f t="shared" si="0"/>
        <v>0</v>
      </c>
      <c r="O36" s="14">
        <f t="shared" si="1"/>
        <v>0</v>
      </c>
    </row>
    <row r="37" spans="1:15" x14ac:dyDescent="0.2">
      <c r="A37" s="10"/>
      <c r="B37" s="28"/>
      <c r="C37" s="18"/>
      <c r="D37" s="11" t="s">
        <v>8</v>
      </c>
      <c r="E37" s="1" t="s">
        <v>337</v>
      </c>
      <c r="F37" s="1" t="s">
        <v>338</v>
      </c>
      <c r="G37" s="1" t="s">
        <v>350</v>
      </c>
      <c r="H37" s="1" t="s">
        <v>351</v>
      </c>
      <c r="I37" s="1" t="s">
        <v>352</v>
      </c>
      <c r="K37" s="1">
        <v>28</v>
      </c>
      <c r="L37" s="1" t="s">
        <v>452</v>
      </c>
      <c r="M37" s="12">
        <f>SUM($K$6:K37)</f>
        <v>455</v>
      </c>
      <c r="N37" s="13">
        <f t="shared" si="0"/>
        <v>0</v>
      </c>
      <c r="O37" s="14">
        <f t="shared" si="1"/>
        <v>0</v>
      </c>
    </row>
    <row r="38" spans="1:15" x14ac:dyDescent="0.2">
      <c r="A38" s="10"/>
      <c r="B38" s="28"/>
      <c r="C38" s="18"/>
      <c r="D38" s="11" t="s">
        <v>8</v>
      </c>
      <c r="E38" s="1" t="s">
        <v>337</v>
      </c>
      <c r="F38" s="1" t="s">
        <v>353</v>
      </c>
      <c r="G38" s="1" t="s">
        <v>86</v>
      </c>
      <c r="H38" s="1" t="s">
        <v>354</v>
      </c>
      <c r="I38" s="1" t="s">
        <v>355</v>
      </c>
      <c r="J38" s="1" t="s">
        <v>171</v>
      </c>
      <c r="K38" s="1">
        <v>26</v>
      </c>
      <c r="L38" s="1" t="s">
        <v>451</v>
      </c>
      <c r="M38" s="12">
        <f>SUM($K$6:K38)</f>
        <v>481</v>
      </c>
      <c r="N38" s="13">
        <f t="shared" si="0"/>
        <v>0</v>
      </c>
      <c r="O38" s="14">
        <f t="shared" si="1"/>
        <v>0</v>
      </c>
    </row>
    <row r="39" spans="1:15" x14ac:dyDescent="0.2">
      <c r="A39" s="10"/>
      <c r="B39" s="28"/>
      <c r="C39" s="18"/>
      <c r="D39" s="11" t="s">
        <v>8</v>
      </c>
      <c r="E39" s="1" t="s">
        <v>337</v>
      </c>
      <c r="F39" s="1" t="s">
        <v>353</v>
      </c>
      <c r="G39" s="1" t="s">
        <v>88</v>
      </c>
      <c r="H39" s="1" t="s">
        <v>356</v>
      </c>
      <c r="I39" s="1" t="s">
        <v>357</v>
      </c>
      <c r="J39" s="1" t="s">
        <v>171</v>
      </c>
      <c r="K39" s="1">
        <v>57</v>
      </c>
      <c r="L39" s="1" t="s">
        <v>451</v>
      </c>
      <c r="M39" s="12">
        <f>SUM($K$6:K39)</f>
        <v>538</v>
      </c>
      <c r="N39" s="13">
        <f t="shared" ref="N39:N70" si="2">SUMIFS(PgCnt,CompFlag,"Yes",ActFDate,"&lt;="&amp;B39)</f>
        <v>0</v>
      </c>
      <c r="O39" s="14">
        <f t="shared" si="1"/>
        <v>0</v>
      </c>
    </row>
    <row r="40" spans="1:15" x14ac:dyDescent="0.2">
      <c r="A40" s="10"/>
      <c r="B40" s="28"/>
      <c r="C40" s="18"/>
      <c r="D40" s="11" t="s">
        <v>8</v>
      </c>
      <c r="E40" s="1" t="s">
        <v>337</v>
      </c>
      <c r="F40" s="1" t="s">
        <v>353</v>
      </c>
      <c r="G40" s="1" t="s">
        <v>90</v>
      </c>
      <c r="H40" s="1" t="s">
        <v>358</v>
      </c>
      <c r="I40" s="1"/>
      <c r="L40" s="1" t="s">
        <v>451</v>
      </c>
      <c r="M40" s="12">
        <f>SUM($K$6:K40)</f>
        <v>538</v>
      </c>
      <c r="N40" s="13">
        <f t="shared" si="2"/>
        <v>0</v>
      </c>
      <c r="O40" s="14">
        <f t="shared" si="1"/>
        <v>0</v>
      </c>
    </row>
    <row r="41" spans="1:15" x14ac:dyDescent="0.2">
      <c r="A41" s="10"/>
      <c r="B41" s="28"/>
      <c r="C41" s="18"/>
      <c r="D41" s="11" t="s">
        <v>8</v>
      </c>
      <c r="E41" s="1" t="s">
        <v>337</v>
      </c>
      <c r="F41" s="1" t="s">
        <v>353</v>
      </c>
      <c r="G41" s="1" t="s">
        <v>92</v>
      </c>
      <c r="H41" s="1" t="s">
        <v>359</v>
      </c>
      <c r="I41" s="1" t="s">
        <v>360</v>
      </c>
      <c r="J41" s="1" t="s">
        <v>361</v>
      </c>
      <c r="K41" s="1">
        <v>39</v>
      </c>
      <c r="L41" s="1" t="s">
        <v>453</v>
      </c>
      <c r="M41" s="12">
        <f>SUM($K$6:K41)</f>
        <v>577</v>
      </c>
      <c r="N41" s="13">
        <f t="shared" si="2"/>
        <v>0</v>
      </c>
      <c r="O41" s="14">
        <f t="shared" si="1"/>
        <v>0</v>
      </c>
    </row>
    <row r="42" spans="1:15" x14ac:dyDescent="0.2">
      <c r="A42" s="10"/>
      <c r="B42" s="28"/>
      <c r="C42" s="18"/>
      <c r="D42" s="11" t="s">
        <v>8</v>
      </c>
      <c r="E42" s="1" t="s">
        <v>337</v>
      </c>
      <c r="F42" s="1" t="s">
        <v>362</v>
      </c>
      <c r="G42" s="1" t="s">
        <v>363</v>
      </c>
      <c r="H42" s="1" t="s">
        <v>364</v>
      </c>
      <c r="I42" s="1" t="s">
        <v>365</v>
      </c>
      <c r="J42" s="1" t="s">
        <v>171</v>
      </c>
      <c r="K42" s="1">
        <v>38</v>
      </c>
      <c r="L42" s="1" t="s">
        <v>454</v>
      </c>
      <c r="M42" s="12">
        <f>SUM($K$6:K42)</f>
        <v>615</v>
      </c>
      <c r="N42" s="13">
        <f t="shared" si="2"/>
        <v>0</v>
      </c>
      <c r="O42" s="14">
        <f t="shared" si="1"/>
        <v>0</v>
      </c>
    </row>
    <row r="43" spans="1:15" x14ac:dyDescent="0.2">
      <c r="A43" s="10"/>
      <c r="B43" s="28"/>
      <c r="C43" s="18"/>
      <c r="D43" s="11" t="s">
        <v>8</v>
      </c>
      <c r="E43" s="1" t="s">
        <v>337</v>
      </c>
      <c r="F43" s="1" t="s">
        <v>362</v>
      </c>
      <c r="G43" s="1" t="s">
        <v>366</v>
      </c>
      <c r="H43" s="1" t="s">
        <v>367</v>
      </c>
      <c r="I43" s="1" t="s">
        <v>365</v>
      </c>
      <c r="J43" s="1" t="s">
        <v>368</v>
      </c>
      <c r="K43" s="1">
        <v>43</v>
      </c>
      <c r="L43" s="1" t="s">
        <v>454</v>
      </c>
      <c r="M43" s="12">
        <f>SUM($K$6:K43)</f>
        <v>658</v>
      </c>
      <c r="N43" s="13">
        <f t="shared" si="2"/>
        <v>0</v>
      </c>
      <c r="O43" s="14">
        <f t="shared" si="1"/>
        <v>0</v>
      </c>
    </row>
    <row r="44" spans="1:15" x14ac:dyDescent="0.2">
      <c r="A44" s="10"/>
      <c r="B44" s="28"/>
      <c r="C44" s="18"/>
      <c r="D44" s="11" t="s">
        <v>8</v>
      </c>
      <c r="E44" s="1" t="s">
        <v>337</v>
      </c>
      <c r="F44" s="1" t="s">
        <v>362</v>
      </c>
      <c r="G44" s="1" t="s">
        <v>369</v>
      </c>
      <c r="H44" s="1" t="s">
        <v>370</v>
      </c>
      <c r="I44" s="1" t="s">
        <v>371</v>
      </c>
      <c r="J44" s="1" t="s">
        <v>171</v>
      </c>
      <c r="K44" s="1">
        <v>12</v>
      </c>
      <c r="L44" s="1" t="s">
        <v>465</v>
      </c>
      <c r="M44" s="12">
        <f>SUM($K$6:K44)</f>
        <v>670</v>
      </c>
      <c r="N44" s="13">
        <f t="shared" si="2"/>
        <v>0</v>
      </c>
      <c r="O44" s="14">
        <f t="shared" si="1"/>
        <v>0</v>
      </c>
    </row>
    <row r="45" spans="1:15" x14ac:dyDescent="0.2">
      <c r="A45" s="10"/>
      <c r="B45" s="28"/>
      <c r="C45" s="18"/>
      <c r="D45" s="11" t="s">
        <v>8</v>
      </c>
      <c r="E45" s="1" t="s">
        <v>337</v>
      </c>
      <c r="F45" s="1" t="s">
        <v>362</v>
      </c>
      <c r="G45" s="1" t="s">
        <v>372</v>
      </c>
      <c r="H45" s="1" t="s">
        <v>25</v>
      </c>
      <c r="I45" s="1" t="s">
        <v>149</v>
      </c>
      <c r="J45" s="1" t="s">
        <v>180</v>
      </c>
      <c r="K45" s="1">
        <v>14</v>
      </c>
      <c r="L45" s="1" t="s">
        <v>447</v>
      </c>
      <c r="M45" s="12">
        <f>SUM($K$6:K45)</f>
        <v>684</v>
      </c>
      <c r="N45" s="13">
        <f t="shared" si="2"/>
        <v>0</v>
      </c>
      <c r="O45" s="14">
        <f t="shared" si="1"/>
        <v>0</v>
      </c>
    </row>
    <row r="46" spans="1:15" x14ac:dyDescent="0.2">
      <c r="A46" s="10"/>
      <c r="B46" s="28"/>
      <c r="C46" s="18"/>
      <c r="D46" s="11" t="s">
        <v>8</v>
      </c>
      <c r="E46" s="1" t="s">
        <v>373</v>
      </c>
      <c r="F46" s="1" t="s">
        <v>374</v>
      </c>
      <c r="G46" s="1" t="s">
        <v>101</v>
      </c>
      <c r="H46" s="1" t="s">
        <v>375</v>
      </c>
      <c r="I46" s="1" t="s">
        <v>162</v>
      </c>
      <c r="J46" s="1" t="s">
        <v>376</v>
      </c>
      <c r="K46" s="1">
        <v>15</v>
      </c>
      <c r="L46" s="1" t="s">
        <v>454</v>
      </c>
      <c r="M46" s="12">
        <f>SUM($K$6:K46)</f>
        <v>699</v>
      </c>
      <c r="N46" s="13">
        <f t="shared" si="2"/>
        <v>0</v>
      </c>
      <c r="O46" s="14">
        <f t="shared" si="1"/>
        <v>0</v>
      </c>
    </row>
    <row r="47" spans="1:15" x14ac:dyDescent="0.2">
      <c r="A47" s="10"/>
      <c r="B47" s="28"/>
      <c r="C47" s="18"/>
      <c r="D47" s="11" t="s">
        <v>8</v>
      </c>
      <c r="E47" s="1" t="s">
        <v>373</v>
      </c>
      <c r="F47" s="1" t="s">
        <v>374</v>
      </c>
      <c r="G47" s="1" t="s">
        <v>103</v>
      </c>
      <c r="H47" s="1" t="s">
        <v>110</v>
      </c>
      <c r="I47" s="1" t="s">
        <v>162</v>
      </c>
      <c r="J47" s="1" t="s">
        <v>171</v>
      </c>
      <c r="K47" s="1">
        <v>39</v>
      </c>
      <c r="L47" s="1" t="s">
        <v>447</v>
      </c>
      <c r="M47" s="12">
        <f>SUM($K$6:K47)</f>
        <v>738</v>
      </c>
      <c r="N47" s="13">
        <f t="shared" si="2"/>
        <v>0</v>
      </c>
      <c r="O47" s="14">
        <f t="shared" si="1"/>
        <v>0</v>
      </c>
    </row>
    <row r="48" spans="1:15" x14ac:dyDescent="0.2">
      <c r="A48" s="10"/>
      <c r="B48" s="28"/>
      <c r="C48" s="18"/>
      <c r="D48" s="11" t="s">
        <v>8</v>
      </c>
      <c r="E48" t="s">
        <v>373</v>
      </c>
      <c r="F48" t="s">
        <v>374</v>
      </c>
      <c r="G48" s="1" t="s">
        <v>105</v>
      </c>
      <c r="H48" s="1" t="s">
        <v>112</v>
      </c>
      <c r="I48" s="1" t="s">
        <v>30</v>
      </c>
      <c r="L48" s="1" t="s">
        <v>447</v>
      </c>
      <c r="M48" s="12">
        <f>SUM($K$6:K48)</f>
        <v>738</v>
      </c>
      <c r="N48" s="13">
        <f t="shared" si="2"/>
        <v>0</v>
      </c>
      <c r="O48" s="14">
        <f t="shared" si="1"/>
        <v>0</v>
      </c>
    </row>
    <row r="49" spans="1:15" x14ac:dyDescent="0.2">
      <c r="A49" s="10"/>
      <c r="B49" s="28"/>
      <c r="C49" s="18"/>
      <c r="D49" s="11" t="s">
        <v>8</v>
      </c>
      <c r="E49" t="s">
        <v>373</v>
      </c>
      <c r="F49" t="s">
        <v>374</v>
      </c>
      <c r="G49" s="1" t="s">
        <v>107</v>
      </c>
      <c r="H49" s="1" t="s">
        <v>114</v>
      </c>
      <c r="I49" s="1" t="s">
        <v>162</v>
      </c>
      <c r="L49" s="1" t="s">
        <v>447</v>
      </c>
      <c r="M49" s="12">
        <f>SUM($K$6:K49)</f>
        <v>738</v>
      </c>
      <c r="N49" s="13">
        <f t="shared" si="2"/>
        <v>0</v>
      </c>
      <c r="O49" s="14">
        <f t="shared" si="1"/>
        <v>0</v>
      </c>
    </row>
    <row r="50" spans="1:15" x14ac:dyDescent="0.2">
      <c r="A50" s="10"/>
      <c r="B50" s="28"/>
      <c r="C50" s="18"/>
      <c r="D50" s="11" t="s">
        <v>8</v>
      </c>
      <c r="E50" t="s">
        <v>373</v>
      </c>
      <c r="F50" t="s">
        <v>374</v>
      </c>
      <c r="G50" s="1" t="s">
        <v>108</v>
      </c>
      <c r="H50" s="1" t="s">
        <v>116</v>
      </c>
      <c r="I50" s="1" t="s">
        <v>30</v>
      </c>
      <c r="L50" s="1" t="s">
        <v>447</v>
      </c>
      <c r="M50" s="12">
        <f>SUM($K$6:K50)</f>
        <v>738</v>
      </c>
      <c r="N50" s="13">
        <f t="shared" si="2"/>
        <v>0</v>
      </c>
      <c r="O50" s="14">
        <f t="shared" si="1"/>
        <v>0</v>
      </c>
    </row>
    <row r="51" spans="1:15" x14ac:dyDescent="0.2">
      <c r="A51" s="10"/>
      <c r="B51" s="28"/>
      <c r="C51" s="18"/>
      <c r="D51" s="11" t="s">
        <v>8</v>
      </c>
      <c r="E51" t="s">
        <v>373</v>
      </c>
      <c r="F51" t="s">
        <v>374</v>
      </c>
      <c r="G51" s="1" t="s">
        <v>260</v>
      </c>
      <c r="H51" s="1" t="s">
        <v>118</v>
      </c>
      <c r="I51" s="1" t="s">
        <v>162</v>
      </c>
      <c r="L51" s="1" t="s">
        <v>447</v>
      </c>
      <c r="M51" s="12">
        <f>SUM($K$6:K51)</f>
        <v>738</v>
      </c>
      <c r="N51" s="13">
        <f t="shared" si="2"/>
        <v>0</v>
      </c>
      <c r="O51" s="14">
        <f t="shared" si="1"/>
        <v>0</v>
      </c>
    </row>
    <row r="52" spans="1:15" x14ac:dyDescent="0.2">
      <c r="A52" s="10"/>
      <c r="B52" s="28"/>
      <c r="C52" s="18"/>
      <c r="D52" s="11" t="s">
        <v>8</v>
      </c>
      <c r="E52" t="s">
        <v>373</v>
      </c>
      <c r="F52" t="s">
        <v>374</v>
      </c>
      <c r="G52" s="1" t="s">
        <v>261</v>
      </c>
      <c r="H52" s="1" t="s">
        <v>120</v>
      </c>
      <c r="I52" s="1" t="s">
        <v>30</v>
      </c>
      <c r="L52" s="1" t="s">
        <v>447</v>
      </c>
      <c r="M52" s="12">
        <f>SUM($K$6:K52)</f>
        <v>738</v>
      </c>
      <c r="N52" s="13">
        <f t="shared" si="2"/>
        <v>0</v>
      </c>
      <c r="O52" s="14">
        <f t="shared" si="1"/>
        <v>0</v>
      </c>
    </row>
    <row r="53" spans="1:15" x14ac:dyDescent="0.2">
      <c r="A53" s="10"/>
      <c r="B53" s="28"/>
      <c r="C53" s="18"/>
      <c r="D53" s="11" t="s">
        <v>8</v>
      </c>
      <c r="E53" t="s">
        <v>373</v>
      </c>
      <c r="F53" t="s">
        <v>374</v>
      </c>
      <c r="G53" s="1" t="s">
        <v>473</v>
      </c>
      <c r="H53" s="1" t="s">
        <v>122</v>
      </c>
      <c r="I53" s="1" t="s">
        <v>163</v>
      </c>
      <c r="J53" s="1" t="s">
        <v>171</v>
      </c>
      <c r="K53" s="1">
        <v>45</v>
      </c>
      <c r="L53" s="1" t="s">
        <v>447</v>
      </c>
      <c r="M53" s="12">
        <f>SUM($K$6:K53)</f>
        <v>783</v>
      </c>
      <c r="N53" s="13">
        <f t="shared" si="2"/>
        <v>0</v>
      </c>
      <c r="O53" s="14">
        <f t="shared" si="1"/>
        <v>0</v>
      </c>
    </row>
    <row r="54" spans="1:15" x14ac:dyDescent="0.2">
      <c r="A54" s="10"/>
      <c r="B54" s="28"/>
      <c r="C54" s="18"/>
      <c r="D54" s="11" t="s">
        <v>8</v>
      </c>
      <c r="E54" t="s">
        <v>373</v>
      </c>
      <c r="F54" t="s">
        <v>374</v>
      </c>
      <c r="G54" s="1" t="s">
        <v>275</v>
      </c>
      <c r="H54" s="1" t="s">
        <v>124</v>
      </c>
      <c r="I54" s="1" t="s">
        <v>30</v>
      </c>
      <c r="L54" s="1" t="s">
        <v>447</v>
      </c>
      <c r="M54" s="12">
        <f>SUM($K$6:K54)</f>
        <v>783</v>
      </c>
      <c r="N54" s="13">
        <f t="shared" si="2"/>
        <v>0</v>
      </c>
      <c r="O54" s="14">
        <f t="shared" si="1"/>
        <v>0</v>
      </c>
    </row>
    <row r="55" spans="1:15" x14ac:dyDescent="0.2">
      <c r="A55" s="10"/>
      <c r="B55" s="28"/>
      <c r="C55" s="18"/>
      <c r="D55" s="11" t="s">
        <v>8</v>
      </c>
      <c r="E55" t="s">
        <v>373</v>
      </c>
      <c r="F55" t="s">
        <v>374</v>
      </c>
      <c r="G55" s="1" t="s">
        <v>474</v>
      </c>
      <c r="H55" s="1" t="s">
        <v>125</v>
      </c>
      <c r="I55" s="1" t="s">
        <v>30</v>
      </c>
      <c r="L55" s="1" t="s">
        <v>447</v>
      </c>
      <c r="M55" s="12">
        <f>SUM($K$6:K55)</f>
        <v>783</v>
      </c>
      <c r="N55" s="13">
        <f t="shared" si="2"/>
        <v>0</v>
      </c>
      <c r="O55" s="14">
        <f t="shared" si="1"/>
        <v>0</v>
      </c>
    </row>
    <row r="56" spans="1:15" x14ac:dyDescent="0.2">
      <c r="A56" s="10"/>
      <c r="B56" s="28"/>
      <c r="C56" s="18"/>
      <c r="D56" s="11" t="s">
        <v>8</v>
      </c>
      <c r="E56" t="s">
        <v>373</v>
      </c>
      <c r="F56" t="s">
        <v>374</v>
      </c>
      <c r="G56" s="1" t="s">
        <v>475</v>
      </c>
      <c r="H56" s="1" t="s">
        <v>126</v>
      </c>
      <c r="I56" s="1" t="s">
        <v>30</v>
      </c>
      <c r="L56" s="1" t="s">
        <v>447</v>
      </c>
      <c r="M56" s="12">
        <f>SUM($K$6:K56)</f>
        <v>783</v>
      </c>
      <c r="N56" s="13">
        <f t="shared" si="2"/>
        <v>0</v>
      </c>
      <c r="O56" s="14">
        <f t="shared" si="1"/>
        <v>0</v>
      </c>
    </row>
    <row r="57" spans="1:15" x14ac:dyDescent="0.2">
      <c r="A57" s="10"/>
      <c r="B57" s="28"/>
      <c r="C57" s="18"/>
      <c r="D57" s="11" t="s">
        <v>8</v>
      </c>
      <c r="E57" t="s">
        <v>373</v>
      </c>
      <c r="F57" t="s">
        <v>374</v>
      </c>
      <c r="G57" s="1" t="s">
        <v>476</v>
      </c>
      <c r="H57" s="1" t="s">
        <v>127</v>
      </c>
      <c r="I57" s="1" t="s">
        <v>163</v>
      </c>
      <c r="L57" s="1" t="s">
        <v>447</v>
      </c>
      <c r="M57" s="12">
        <f>SUM($K$6:K57)</f>
        <v>783</v>
      </c>
      <c r="N57" s="13">
        <f t="shared" si="2"/>
        <v>0</v>
      </c>
      <c r="O57" s="14">
        <f t="shared" si="1"/>
        <v>0</v>
      </c>
    </row>
    <row r="58" spans="1:15" x14ac:dyDescent="0.2">
      <c r="A58" s="10"/>
      <c r="B58" s="28"/>
      <c r="C58" s="18"/>
      <c r="D58" s="11" t="s">
        <v>8</v>
      </c>
      <c r="E58" t="s">
        <v>377</v>
      </c>
      <c r="F58" t="s">
        <v>378</v>
      </c>
      <c r="G58" s="1" t="s">
        <v>379</v>
      </c>
      <c r="H58" s="1" t="s">
        <v>380</v>
      </c>
      <c r="I58" s="1" t="s">
        <v>381</v>
      </c>
      <c r="J58" s="1" t="s">
        <v>171</v>
      </c>
      <c r="K58" s="1">
        <v>37</v>
      </c>
      <c r="L58" s="1" t="s">
        <v>455</v>
      </c>
      <c r="M58" s="12">
        <f>SUM($K$6:K58)</f>
        <v>820</v>
      </c>
      <c r="N58" s="13">
        <f t="shared" si="2"/>
        <v>0</v>
      </c>
      <c r="O58" s="14">
        <f t="shared" si="1"/>
        <v>0</v>
      </c>
    </row>
    <row r="59" spans="1:15" x14ac:dyDescent="0.2">
      <c r="A59" s="10"/>
      <c r="B59" s="28"/>
      <c r="C59" s="18"/>
      <c r="D59" s="11" t="s">
        <v>8</v>
      </c>
      <c r="E59" t="s">
        <v>377</v>
      </c>
      <c r="F59" t="s">
        <v>378</v>
      </c>
      <c r="G59" s="1" t="s">
        <v>382</v>
      </c>
      <c r="H59" s="1" t="s">
        <v>383</v>
      </c>
      <c r="I59" s="1" t="s">
        <v>384</v>
      </c>
      <c r="J59" s="1" t="s">
        <v>171</v>
      </c>
      <c r="K59" s="1">
        <v>21</v>
      </c>
      <c r="L59" s="1" t="s">
        <v>456</v>
      </c>
      <c r="M59" s="12">
        <f>SUM($K$6:K59)</f>
        <v>841</v>
      </c>
      <c r="N59" s="13">
        <f t="shared" si="2"/>
        <v>0</v>
      </c>
      <c r="O59" s="14">
        <f t="shared" si="1"/>
        <v>0</v>
      </c>
    </row>
    <row r="60" spans="1:15" x14ac:dyDescent="0.2">
      <c r="A60" s="10"/>
      <c r="B60" s="28"/>
      <c r="C60" s="18"/>
      <c r="D60" s="11" t="s">
        <v>8</v>
      </c>
      <c r="E60" t="s">
        <v>377</v>
      </c>
      <c r="F60" t="s">
        <v>378</v>
      </c>
      <c r="G60" s="1" t="s">
        <v>385</v>
      </c>
      <c r="H60" s="1" t="s">
        <v>245</v>
      </c>
      <c r="I60" s="1" t="s">
        <v>284</v>
      </c>
      <c r="J60" s="1" t="s">
        <v>171</v>
      </c>
      <c r="K60" s="1">
        <v>22</v>
      </c>
      <c r="L60" s="1" t="s">
        <v>447</v>
      </c>
      <c r="M60" s="12">
        <f>SUM($K$6:K60)</f>
        <v>863</v>
      </c>
      <c r="N60" s="13">
        <f t="shared" si="2"/>
        <v>0</v>
      </c>
      <c r="O60" s="14">
        <f t="shared" si="1"/>
        <v>0</v>
      </c>
    </row>
    <row r="61" spans="1:15" x14ac:dyDescent="0.2">
      <c r="A61" s="10"/>
      <c r="B61" s="28"/>
      <c r="C61" s="18"/>
      <c r="D61" s="11" t="s">
        <v>8</v>
      </c>
      <c r="E61" t="s">
        <v>377</v>
      </c>
      <c r="F61" t="s">
        <v>386</v>
      </c>
      <c r="G61" s="1" t="s">
        <v>387</v>
      </c>
      <c r="H61" s="1" t="s">
        <v>388</v>
      </c>
      <c r="I61" s="1" t="s">
        <v>389</v>
      </c>
      <c r="J61" s="1" t="s">
        <v>227</v>
      </c>
      <c r="K61" s="1">
        <v>14</v>
      </c>
      <c r="L61" s="1" t="s">
        <v>457</v>
      </c>
      <c r="M61" s="12">
        <f>SUM($K$6:K61)</f>
        <v>877</v>
      </c>
      <c r="N61" s="13">
        <f t="shared" si="2"/>
        <v>0</v>
      </c>
      <c r="O61" s="14">
        <f t="shared" si="1"/>
        <v>0</v>
      </c>
    </row>
    <row r="62" spans="1:15" x14ac:dyDescent="0.2">
      <c r="A62" s="10"/>
      <c r="B62" s="28"/>
      <c r="C62" s="18"/>
      <c r="D62" s="11" t="s">
        <v>8</v>
      </c>
      <c r="E62" t="s">
        <v>377</v>
      </c>
      <c r="F62" t="s">
        <v>386</v>
      </c>
      <c r="G62" s="1" t="s">
        <v>390</v>
      </c>
      <c r="H62" s="1" t="s">
        <v>391</v>
      </c>
      <c r="I62" s="1" t="s">
        <v>392</v>
      </c>
      <c r="J62" s="1" t="s">
        <v>171</v>
      </c>
      <c r="K62" s="1">
        <v>32</v>
      </c>
      <c r="L62" s="1" t="s">
        <v>458</v>
      </c>
      <c r="M62" s="12">
        <f>SUM($K$6:K62)</f>
        <v>909</v>
      </c>
      <c r="N62" s="13">
        <f t="shared" si="2"/>
        <v>0</v>
      </c>
      <c r="O62" s="14">
        <f t="shared" si="1"/>
        <v>0</v>
      </c>
    </row>
    <row r="63" spans="1:15" x14ac:dyDescent="0.2">
      <c r="A63" s="10"/>
      <c r="B63" s="28"/>
      <c r="C63" s="18"/>
      <c r="D63" s="11" t="s">
        <v>8</v>
      </c>
      <c r="E63" t="s">
        <v>377</v>
      </c>
      <c r="F63" t="s">
        <v>386</v>
      </c>
      <c r="G63" s="1" t="s">
        <v>393</v>
      </c>
      <c r="H63" s="1" t="s">
        <v>394</v>
      </c>
      <c r="I63" s="1" t="s">
        <v>395</v>
      </c>
      <c r="J63" s="1" t="s">
        <v>171</v>
      </c>
      <c r="K63" s="1">
        <v>31</v>
      </c>
      <c r="L63" s="1" t="s">
        <v>459</v>
      </c>
      <c r="M63" s="12">
        <f>SUM($K$6:K63)</f>
        <v>940</v>
      </c>
      <c r="N63" s="13">
        <f t="shared" si="2"/>
        <v>0</v>
      </c>
      <c r="O63" s="14">
        <f t="shared" si="1"/>
        <v>0</v>
      </c>
    </row>
    <row r="64" spans="1:15" x14ac:dyDescent="0.2">
      <c r="A64" s="10"/>
      <c r="B64" s="28"/>
      <c r="C64" s="18"/>
      <c r="D64" s="11" t="s">
        <v>8</v>
      </c>
      <c r="E64" t="s">
        <v>377</v>
      </c>
      <c r="F64" t="s">
        <v>396</v>
      </c>
      <c r="G64" s="1" t="s">
        <v>397</v>
      </c>
      <c r="H64" t="s">
        <v>398</v>
      </c>
      <c r="I64" s="1" t="s">
        <v>399</v>
      </c>
      <c r="J64" t="s">
        <v>171</v>
      </c>
      <c r="K64">
        <v>20</v>
      </c>
      <c r="L64" t="s">
        <v>451</v>
      </c>
      <c r="M64" s="12">
        <f>SUM($K$6:K64)</f>
        <v>960</v>
      </c>
      <c r="N64" s="13">
        <f t="shared" si="2"/>
        <v>0</v>
      </c>
      <c r="O64" s="14">
        <f t="shared" si="1"/>
        <v>0</v>
      </c>
    </row>
    <row r="65" spans="1:15" x14ac:dyDescent="0.2">
      <c r="A65" s="10"/>
      <c r="B65" s="28"/>
      <c r="C65" s="18"/>
      <c r="D65" s="11" t="s">
        <v>8</v>
      </c>
      <c r="E65" t="s">
        <v>377</v>
      </c>
      <c r="F65" t="s">
        <v>396</v>
      </c>
      <c r="G65" s="1" t="s">
        <v>400</v>
      </c>
      <c r="H65" t="s">
        <v>401</v>
      </c>
      <c r="I65" s="1" t="s">
        <v>399</v>
      </c>
      <c r="J65" t="s">
        <v>171</v>
      </c>
      <c r="K65">
        <v>48</v>
      </c>
      <c r="L65" t="s">
        <v>451</v>
      </c>
      <c r="M65" s="12">
        <f>SUM($K$6:K65)</f>
        <v>1008</v>
      </c>
      <c r="N65" s="13">
        <f t="shared" si="2"/>
        <v>0</v>
      </c>
      <c r="O65" s="14">
        <f t="shared" si="1"/>
        <v>0</v>
      </c>
    </row>
    <row r="66" spans="1:15" x14ac:dyDescent="0.2">
      <c r="A66" s="10"/>
      <c r="B66" s="28"/>
      <c r="C66" s="18"/>
      <c r="D66" s="11" t="s">
        <v>8</v>
      </c>
      <c r="E66" t="s">
        <v>377</v>
      </c>
      <c r="F66" t="s">
        <v>396</v>
      </c>
      <c r="G66" s="1" t="s">
        <v>402</v>
      </c>
      <c r="H66" t="s">
        <v>403</v>
      </c>
      <c r="I66" s="1" t="s">
        <v>399</v>
      </c>
      <c r="J66" t="s">
        <v>171</v>
      </c>
      <c r="K66"/>
      <c r="L66" t="s">
        <v>451</v>
      </c>
      <c r="M66" s="12">
        <f>SUM($K$6:K66)</f>
        <v>1008</v>
      </c>
      <c r="N66" s="13">
        <f t="shared" si="2"/>
        <v>0</v>
      </c>
      <c r="O66" s="14">
        <f t="shared" si="1"/>
        <v>0</v>
      </c>
    </row>
    <row r="67" spans="1:15" x14ac:dyDescent="0.2">
      <c r="A67" s="10"/>
      <c r="B67" s="28"/>
      <c r="C67" s="18"/>
      <c r="D67" s="11" t="s">
        <v>8</v>
      </c>
      <c r="E67" t="s">
        <v>377</v>
      </c>
      <c r="F67" t="s">
        <v>396</v>
      </c>
      <c r="G67" s="1" t="s">
        <v>404</v>
      </c>
      <c r="H67" t="s">
        <v>405</v>
      </c>
      <c r="I67" s="1" t="s">
        <v>399</v>
      </c>
      <c r="J67" t="s">
        <v>171</v>
      </c>
      <c r="K67"/>
      <c r="L67" t="s">
        <v>451</v>
      </c>
      <c r="M67" s="12">
        <f>SUM($K$6:K67)</f>
        <v>1008</v>
      </c>
      <c r="N67" s="13">
        <f t="shared" si="2"/>
        <v>0</v>
      </c>
      <c r="O67" s="14">
        <f t="shared" si="1"/>
        <v>0</v>
      </c>
    </row>
    <row r="68" spans="1:15" x14ac:dyDescent="0.2">
      <c r="A68" s="10"/>
      <c r="B68" s="28"/>
      <c r="C68" s="18"/>
      <c r="D68" s="11" t="s">
        <v>8</v>
      </c>
      <c r="E68" t="s">
        <v>377</v>
      </c>
      <c r="F68" t="s">
        <v>396</v>
      </c>
      <c r="G68" s="1" t="s">
        <v>406</v>
      </c>
      <c r="H68" t="s">
        <v>407</v>
      </c>
      <c r="I68" s="1" t="s">
        <v>399</v>
      </c>
      <c r="J68"/>
      <c r="K68"/>
      <c r="L68" t="s">
        <v>451</v>
      </c>
      <c r="M68" s="12">
        <f>SUM($K$6:K68)</f>
        <v>1008</v>
      </c>
      <c r="N68" s="13">
        <f t="shared" si="2"/>
        <v>0</v>
      </c>
      <c r="O68" s="14">
        <f t="shared" si="1"/>
        <v>0</v>
      </c>
    </row>
    <row r="69" spans="1:15" x14ac:dyDescent="0.2">
      <c r="A69" s="10"/>
      <c r="B69" s="28"/>
      <c r="C69" s="18"/>
      <c r="D69" s="11" t="s">
        <v>8</v>
      </c>
      <c r="E69" t="s">
        <v>377</v>
      </c>
      <c r="F69" t="s">
        <v>396</v>
      </c>
      <c r="G69" s="1" t="s">
        <v>408</v>
      </c>
      <c r="H69" t="s">
        <v>409</v>
      </c>
      <c r="I69" s="1" t="s">
        <v>410</v>
      </c>
      <c r="J69"/>
      <c r="K69">
        <v>29</v>
      </c>
      <c r="L69" t="s">
        <v>460</v>
      </c>
      <c r="M69" s="12">
        <f>SUM($K$6:K69)</f>
        <v>1037</v>
      </c>
      <c r="N69" s="13">
        <f t="shared" si="2"/>
        <v>0</v>
      </c>
      <c r="O69" s="14">
        <f t="shared" si="1"/>
        <v>0</v>
      </c>
    </row>
    <row r="70" spans="1:15" x14ac:dyDescent="0.2">
      <c r="A70" s="10"/>
      <c r="B70" s="28"/>
      <c r="C70" s="18"/>
      <c r="D70" s="11" t="s">
        <v>8</v>
      </c>
      <c r="E70" t="s">
        <v>377</v>
      </c>
      <c r="F70" t="s">
        <v>396</v>
      </c>
      <c r="G70" s="1" t="s">
        <v>411</v>
      </c>
      <c r="H70" t="s">
        <v>412</v>
      </c>
      <c r="I70" s="1"/>
      <c r="J70"/>
      <c r="K70"/>
      <c r="L70" t="s">
        <v>472</v>
      </c>
      <c r="M70" s="12">
        <f>SUM($K$6:K70)</f>
        <v>1037</v>
      </c>
      <c r="N70" s="13">
        <f t="shared" si="2"/>
        <v>0</v>
      </c>
      <c r="O70" s="14">
        <f t="shared" si="1"/>
        <v>0</v>
      </c>
    </row>
    <row r="71" spans="1:15" x14ac:dyDescent="0.2">
      <c r="A71" s="10"/>
      <c r="B71" s="28"/>
      <c r="C71" s="18"/>
      <c r="D71" s="11" t="s">
        <v>8</v>
      </c>
      <c r="E71" t="s">
        <v>377</v>
      </c>
      <c r="F71" t="s">
        <v>413</v>
      </c>
      <c r="G71" s="1" t="s">
        <v>414</v>
      </c>
      <c r="H71" s="1" t="s">
        <v>415</v>
      </c>
      <c r="I71" s="1" t="s">
        <v>416</v>
      </c>
      <c r="J71" s="1" t="s">
        <v>171</v>
      </c>
      <c r="K71" s="1">
        <v>14</v>
      </c>
      <c r="L71" s="1" t="s">
        <v>454</v>
      </c>
      <c r="M71" s="12">
        <f>SUM($K$6:K71)</f>
        <v>1051</v>
      </c>
      <c r="N71" s="13">
        <f t="shared" ref="N71:N82" si="3">SUMIFS(PgCnt,CompFlag,"Yes",ActFDate,"&lt;="&amp;B71)</f>
        <v>0</v>
      </c>
      <c r="O71" s="14">
        <f t="shared" ref="O71:O82" si="4">N71/M71</f>
        <v>0</v>
      </c>
    </row>
    <row r="72" spans="1:15" x14ac:dyDescent="0.2">
      <c r="A72" s="10"/>
      <c r="B72" s="28"/>
      <c r="C72" s="18"/>
      <c r="D72" s="11" t="s">
        <v>8</v>
      </c>
      <c r="E72" t="s">
        <v>377</v>
      </c>
      <c r="F72" t="s">
        <v>413</v>
      </c>
      <c r="G72" s="1" t="s">
        <v>417</v>
      </c>
      <c r="H72" s="1" t="s">
        <v>418</v>
      </c>
      <c r="I72" s="1" t="s">
        <v>416</v>
      </c>
      <c r="J72" s="1" t="s">
        <v>171</v>
      </c>
      <c r="K72" s="1">
        <v>8</v>
      </c>
      <c r="L72" s="1" t="s">
        <v>454</v>
      </c>
      <c r="M72" s="12">
        <f>SUM($K$6:K72)</f>
        <v>1059</v>
      </c>
      <c r="N72" s="13">
        <f t="shared" si="3"/>
        <v>0</v>
      </c>
      <c r="O72" s="14">
        <f t="shared" si="4"/>
        <v>0</v>
      </c>
    </row>
    <row r="73" spans="1:15" x14ac:dyDescent="0.2">
      <c r="A73" s="10"/>
      <c r="B73" s="28"/>
      <c r="C73" s="18"/>
      <c r="D73" s="11" t="s">
        <v>8</v>
      </c>
      <c r="E73" t="s">
        <v>377</v>
      </c>
      <c r="F73" t="s">
        <v>413</v>
      </c>
      <c r="G73" s="1" t="s">
        <v>419</v>
      </c>
      <c r="H73" s="1" t="s">
        <v>420</v>
      </c>
      <c r="I73" s="1" t="s">
        <v>416</v>
      </c>
      <c r="J73" s="1" t="s">
        <v>171</v>
      </c>
      <c r="K73" s="1">
        <v>10</v>
      </c>
      <c r="L73" s="1" t="s">
        <v>454</v>
      </c>
      <c r="M73" s="12">
        <f>SUM($K$6:K73)</f>
        <v>1069</v>
      </c>
      <c r="N73" s="13">
        <f t="shared" si="3"/>
        <v>0</v>
      </c>
      <c r="O73" s="14">
        <f t="shared" si="4"/>
        <v>0</v>
      </c>
    </row>
    <row r="74" spans="1:15" x14ac:dyDescent="0.2">
      <c r="A74" s="10"/>
      <c r="B74" s="28"/>
      <c r="C74" s="18"/>
      <c r="D74" s="11" t="s">
        <v>8</v>
      </c>
      <c r="E74" t="s">
        <v>377</v>
      </c>
      <c r="F74" t="s">
        <v>413</v>
      </c>
      <c r="G74" s="1" t="s">
        <v>421</v>
      </c>
      <c r="H74" s="1" t="s">
        <v>422</v>
      </c>
      <c r="I74" s="1" t="s">
        <v>416</v>
      </c>
      <c r="J74" s="1" t="s">
        <v>171</v>
      </c>
      <c r="K74" s="1">
        <v>8</v>
      </c>
      <c r="L74" s="1" t="s">
        <v>454</v>
      </c>
      <c r="M74" s="12">
        <f>SUM($K$6:K74)</f>
        <v>1077</v>
      </c>
      <c r="N74" s="13">
        <f t="shared" si="3"/>
        <v>0</v>
      </c>
      <c r="O74" s="14">
        <f t="shared" si="4"/>
        <v>0</v>
      </c>
    </row>
    <row r="75" spans="1:15" x14ac:dyDescent="0.2">
      <c r="A75" s="10"/>
      <c r="B75" s="28"/>
      <c r="C75" s="18"/>
      <c r="D75" s="11" t="s">
        <v>8</v>
      </c>
      <c r="E75" t="s">
        <v>377</v>
      </c>
      <c r="F75" t="s">
        <v>413</v>
      </c>
      <c r="G75" s="1" t="s">
        <v>423</v>
      </c>
      <c r="H75" s="1" t="s">
        <v>424</v>
      </c>
      <c r="I75" s="1" t="s">
        <v>416</v>
      </c>
      <c r="J75" s="1" t="s">
        <v>171</v>
      </c>
      <c r="K75" s="1">
        <v>2</v>
      </c>
      <c r="L75" s="1" t="s">
        <v>454</v>
      </c>
      <c r="M75" s="12">
        <f>SUM($K$6:K75)</f>
        <v>1079</v>
      </c>
      <c r="N75" s="13">
        <f t="shared" si="3"/>
        <v>0</v>
      </c>
      <c r="O75" s="14">
        <f t="shared" si="4"/>
        <v>0</v>
      </c>
    </row>
    <row r="76" spans="1:15" x14ac:dyDescent="0.2">
      <c r="A76" s="10"/>
      <c r="B76" s="28"/>
      <c r="C76" s="18"/>
      <c r="D76" s="11" t="s">
        <v>8</v>
      </c>
      <c r="E76" t="s">
        <v>377</v>
      </c>
      <c r="F76" t="s">
        <v>413</v>
      </c>
      <c r="G76" s="1" t="s">
        <v>425</v>
      </c>
      <c r="H76" s="1" t="s">
        <v>58</v>
      </c>
      <c r="I76" s="1" t="s">
        <v>137</v>
      </c>
      <c r="J76" s="1" t="s">
        <v>171</v>
      </c>
      <c r="K76" s="1">
        <v>37</v>
      </c>
      <c r="L76" s="1" t="s">
        <v>447</v>
      </c>
      <c r="M76" s="12">
        <f>SUM($K$6:K76)</f>
        <v>1116</v>
      </c>
      <c r="N76" s="13">
        <f t="shared" si="3"/>
        <v>0</v>
      </c>
      <c r="O76" s="14">
        <f t="shared" si="4"/>
        <v>0</v>
      </c>
    </row>
    <row r="77" spans="1:15" x14ac:dyDescent="0.2">
      <c r="A77" s="10"/>
      <c r="B77" s="28"/>
      <c r="C77" s="18"/>
      <c r="D77" s="11" t="s">
        <v>8</v>
      </c>
      <c r="E77" t="s">
        <v>377</v>
      </c>
      <c r="F77" t="s">
        <v>413</v>
      </c>
      <c r="G77" s="1" t="s">
        <v>426</v>
      </c>
      <c r="H77" s="1" t="s">
        <v>266</v>
      </c>
      <c r="I77" s="1" t="s">
        <v>288</v>
      </c>
      <c r="J77" s="1" t="s">
        <v>171</v>
      </c>
      <c r="K77" s="1">
        <v>6</v>
      </c>
      <c r="L77" s="1" t="s">
        <v>447</v>
      </c>
      <c r="M77" s="12">
        <f>SUM($K$6:K77)</f>
        <v>1122</v>
      </c>
      <c r="N77" s="13">
        <f t="shared" si="3"/>
        <v>0</v>
      </c>
      <c r="O77" s="14">
        <f t="shared" si="4"/>
        <v>0</v>
      </c>
    </row>
    <row r="78" spans="1:15" x14ac:dyDescent="0.2">
      <c r="A78" s="10"/>
      <c r="B78" s="28"/>
      <c r="C78" s="18"/>
      <c r="D78" s="11" t="s">
        <v>8</v>
      </c>
      <c r="E78" t="s">
        <v>427</v>
      </c>
      <c r="F78" t="s">
        <v>428</v>
      </c>
      <c r="G78" s="1" t="s">
        <v>429</v>
      </c>
      <c r="H78" s="1" t="s">
        <v>430</v>
      </c>
      <c r="I78" s="1" t="s">
        <v>431</v>
      </c>
      <c r="J78" s="1" t="s">
        <v>432</v>
      </c>
      <c r="K78" s="1">
        <v>28</v>
      </c>
      <c r="L78" s="1" t="s">
        <v>461</v>
      </c>
      <c r="M78" s="12">
        <f>SUM($K$6:K78)</f>
        <v>1150</v>
      </c>
      <c r="N78" s="13">
        <f t="shared" si="3"/>
        <v>0</v>
      </c>
      <c r="O78" s="14">
        <f t="shared" si="4"/>
        <v>0</v>
      </c>
    </row>
    <row r="79" spans="1:15" x14ac:dyDescent="0.2">
      <c r="A79" s="10"/>
      <c r="B79" s="28"/>
      <c r="C79" s="18"/>
      <c r="D79" s="11" t="s">
        <v>8</v>
      </c>
      <c r="E79" t="s">
        <v>427</v>
      </c>
      <c r="F79" t="s">
        <v>428</v>
      </c>
      <c r="G79" s="1" t="s">
        <v>433</v>
      </c>
      <c r="H79" s="1" t="s">
        <v>434</v>
      </c>
      <c r="I79" s="1" t="s">
        <v>431</v>
      </c>
      <c r="J79" s="1" t="s">
        <v>171</v>
      </c>
      <c r="K79" s="1">
        <v>28</v>
      </c>
      <c r="L79" s="1" t="s">
        <v>461</v>
      </c>
      <c r="M79" s="12">
        <f>SUM($K$6:K79)</f>
        <v>1178</v>
      </c>
      <c r="N79" s="13">
        <f t="shared" si="3"/>
        <v>0</v>
      </c>
      <c r="O79" s="14">
        <f t="shared" si="4"/>
        <v>0</v>
      </c>
    </row>
    <row r="80" spans="1:15" x14ac:dyDescent="0.2">
      <c r="A80" s="10"/>
      <c r="B80" s="28"/>
      <c r="C80" s="18"/>
      <c r="D80" s="11" t="s">
        <v>8</v>
      </c>
      <c r="E80" t="s">
        <v>427</v>
      </c>
      <c r="F80" t="s">
        <v>428</v>
      </c>
      <c r="G80" s="1" t="s">
        <v>435</v>
      </c>
      <c r="H80" t="s">
        <v>436</v>
      </c>
      <c r="I80" s="1" t="s">
        <v>437</v>
      </c>
      <c r="J80" t="s">
        <v>438</v>
      </c>
      <c r="K80">
        <v>30</v>
      </c>
      <c r="L80" t="s">
        <v>462</v>
      </c>
      <c r="M80" s="12">
        <f>SUM($K$6:K80)</f>
        <v>1208</v>
      </c>
      <c r="N80" s="13">
        <f t="shared" si="3"/>
        <v>0</v>
      </c>
      <c r="O80" s="14">
        <f t="shared" si="4"/>
        <v>0</v>
      </c>
    </row>
    <row r="81" spans="1:15" x14ac:dyDescent="0.2">
      <c r="A81" s="10"/>
      <c r="B81" s="28"/>
      <c r="C81" s="18"/>
      <c r="D81" s="11" t="s">
        <v>8</v>
      </c>
      <c r="E81" t="s">
        <v>427</v>
      </c>
      <c r="F81" t="s">
        <v>439</v>
      </c>
      <c r="G81" s="1" t="s">
        <v>440</v>
      </c>
      <c r="H81" t="s">
        <v>441</v>
      </c>
      <c r="I81" s="1" t="s">
        <v>442</v>
      </c>
      <c r="J81" t="s">
        <v>171</v>
      </c>
      <c r="K81">
        <v>19</v>
      </c>
      <c r="L81" t="s">
        <v>463</v>
      </c>
      <c r="M81" s="12">
        <f>SUM($K$6:K81)</f>
        <v>1227</v>
      </c>
      <c r="N81" s="13">
        <f t="shared" si="3"/>
        <v>0</v>
      </c>
      <c r="O81" s="14">
        <f t="shared" si="4"/>
        <v>0</v>
      </c>
    </row>
    <row r="82" spans="1:15" x14ac:dyDescent="0.2">
      <c r="A82" s="10"/>
      <c r="B82" s="28"/>
      <c r="C82" s="18"/>
      <c r="D82" s="11" t="s">
        <v>8</v>
      </c>
      <c r="E82" t="s">
        <v>427</v>
      </c>
      <c r="F82" t="s">
        <v>439</v>
      </c>
      <c r="G82" s="1" t="s">
        <v>443</v>
      </c>
      <c r="H82" t="s">
        <v>444</v>
      </c>
      <c r="I82" s="1" t="s">
        <v>445</v>
      </c>
      <c r="J82"/>
      <c r="K82">
        <v>12</v>
      </c>
      <c r="L82" t="s">
        <v>464</v>
      </c>
      <c r="M82" s="12">
        <f>SUM($K$6:K82)</f>
        <v>1239</v>
      </c>
      <c r="N82" s="13">
        <f t="shared" si="3"/>
        <v>0</v>
      </c>
      <c r="O82" s="14">
        <f t="shared" si="4"/>
        <v>0</v>
      </c>
    </row>
    <row r="83" spans="1:15" x14ac:dyDescent="0.2">
      <c r="B83" s="20"/>
      <c r="C83" s="20"/>
      <c r="D83" s="11"/>
      <c r="I83" s="1"/>
      <c r="M83" s="15"/>
      <c r="N83" s="15"/>
      <c r="O83" s="19"/>
    </row>
  </sheetData>
  <autoFilter ref="B5:O63" xr:uid="{56516407-0953-DC43-AF32-35B6ABA277BA}"/>
  <phoneticPr fontId="14" type="noConversion"/>
  <dataValidations disablePrompts="1" count="1">
    <dataValidation type="list" allowBlank="1" showInputMessage="1" showErrorMessage="1" sqref="D6:D83" xr:uid="{00000000-0002-0000-0100-000001000000}">
      <formula1>"No,Yes"</formula1>
    </dataValidation>
  </dataValidations>
  <pageMargins left="0.7" right="0.7" top="0.75" bottom="0.75" header="0.3" footer="0.3"/>
  <pageSetup scale="50" orientation="landscape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B58"/>
  <sheetViews>
    <sheetView workbookViewId="0">
      <selection activeCell="P62" sqref="P62"/>
    </sheetView>
  </sheetViews>
  <sheetFormatPr baseColWidth="10" defaultColWidth="8.83203125" defaultRowHeight="15" x14ac:dyDescent="0.2"/>
  <sheetData>
    <row r="58" spans="2:2" x14ac:dyDescent="0.2">
      <c r="B58" t="s">
        <v>20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3848-2614-DE47-8F14-854A8736F6D6}">
  <dimension ref="A1:J87"/>
  <sheetViews>
    <sheetView workbookViewId="0">
      <selection activeCell="B8" sqref="B8"/>
    </sheetView>
  </sheetViews>
  <sheetFormatPr baseColWidth="10" defaultColWidth="8.83203125" defaultRowHeight="15" x14ac:dyDescent="0.2"/>
  <cols>
    <col min="1" max="1" width="3.5" style="1" customWidth="1"/>
    <col min="2" max="2" width="27" style="1" customWidth="1"/>
    <col min="3" max="3" width="28.33203125" style="1" customWidth="1"/>
    <col min="4" max="4" width="27.83203125" style="1" customWidth="1"/>
    <col min="5" max="5" width="7.5" style="1" bestFit="1" customWidth="1"/>
    <col min="6" max="6" width="53.6640625" style="1" bestFit="1" customWidth="1"/>
    <col min="7" max="7" width="17.1640625" style="1" customWidth="1"/>
    <col min="8" max="8" width="12.83203125" style="1" customWidth="1"/>
    <col min="9" max="16384" width="8.83203125" style="1"/>
  </cols>
  <sheetData>
    <row r="1" spans="1:9" ht="23" customHeight="1" x14ac:dyDescent="0.25">
      <c r="A1" s="32" t="s">
        <v>467</v>
      </c>
    </row>
    <row r="2" spans="1:9" x14ac:dyDescent="0.2">
      <c r="A2" s="31" t="s">
        <v>188</v>
      </c>
    </row>
    <row r="3" spans="1:9" x14ac:dyDescent="0.2">
      <c r="A3" s="33" t="s">
        <v>468</v>
      </c>
    </row>
    <row r="4" spans="1:9" x14ac:dyDescent="0.2">
      <c r="A4" s="33" t="s">
        <v>470</v>
      </c>
      <c r="H4" s="42" t="s">
        <v>229</v>
      </c>
      <c r="I4" s="41">
        <f>SUM(I8:I86)</f>
        <v>1165</v>
      </c>
    </row>
    <row r="5" spans="1:9" ht="7.5" customHeight="1" x14ac:dyDescent="0.2"/>
    <row r="6" spans="1:9" x14ac:dyDescent="0.2">
      <c r="A6" s="34"/>
      <c r="B6" s="35" t="s">
        <v>469</v>
      </c>
      <c r="C6" s="35" t="s">
        <v>186</v>
      </c>
      <c r="D6" s="35" t="s">
        <v>187</v>
      </c>
      <c r="E6" s="35" t="s">
        <v>15</v>
      </c>
      <c r="F6" s="35" t="s">
        <v>193</v>
      </c>
      <c r="G6" s="35" t="s">
        <v>14</v>
      </c>
      <c r="H6" s="35" t="s">
        <v>169</v>
      </c>
      <c r="I6" s="35" t="s">
        <v>170</v>
      </c>
    </row>
    <row r="7" spans="1:9" x14ac:dyDescent="0.2">
      <c r="A7" s="10"/>
      <c r="B7" s="36"/>
      <c r="C7" s="1" t="s">
        <v>18</v>
      </c>
      <c r="F7" s="1" t="s">
        <v>185</v>
      </c>
    </row>
    <row r="8" spans="1:9" x14ac:dyDescent="0.2">
      <c r="A8" s="10"/>
      <c r="B8" s="36"/>
      <c r="C8" s="1" t="s">
        <v>32</v>
      </c>
      <c r="D8" s="1" t="s">
        <v>237</v>
      </c>
      <c r="E8" s="1" t="s">
        <v>34</v>
      </c>
      <c r="F8" s="1" t="s">
        <v>35</v>
      </c>
      <c r="G8" s="1" t="s">
        <v>194</v>
      </c>
      <c r="H8" s="1" t="s">
        <v>171</v>
      </c>
      <c r="I8" s="1">
        <v>23</v>
      </c>
    </row>
    <row r="9" spans="1:9" x14ac:dyDescent="0.2">
      <c r="A9" s="10"/>
      <c r="B9" s="36"/>
      <c r="C9" s="1" t="s">
        <v>32</v>
      </c>
      <c r="D9" s="1" t="s">
        <v>237</v>
      </c>
      <c r="E9" s="1" t="s">
        <v>36</v>
      </c>
      <c r="F9" s="1" t="s">
        <v>37</v>
      </c>
      <c r="G9" s="1" t="s">
        <v>195</v>
      </c>
      <c r="H9" s="1" t="s">
        <v>171</v>
      </c>
      <c r="I9" s="1">
        <v>2</v>
      </c>
    </row>
    <row r="10" spans="1:9" x14ac:dyDescent="0.2">
      <c r="A10" s="10"/>
      <c r="B10" s="36"/>
      <c r="C10" s="1" t="s">
        <v>32</v>
      </c>
      <c r="D10" s="1" t="s">
        <v>237</v>
      </c>
      <c r="E10" s="1" t="s">
        <v>38</v>
      </c>
      <c r="F10" s="1" t="s">
        <v>39</v>
      </c>
      <c r="G10" s="1" t="s">
        <v>196</v>
      </c>
      <c r="H10" s="1" t="s">
        <v>171</v>
      </c>
      <c r="I10" s="1">
        <v>11</v>
      </c>
    </row>
    <row r="11" spans="1:9" x14ac:dyDescent="0.2">
      <c r="A11" s="10"/>
      <c r="B11" s="36"/>
      <c r="C11" s="1" t="s">
        <v>32</v>
      </c>
      <c r="D11" s="1" t="s">
        <v>237</v>
      </c>
      <c r="E11" s="1" t="s">
        <v>40</v>
      </c>
      <c r="F11" s="1" t="s">
        <v>41</v>
      </c>
      <c r="G11" s="1" t="s">
        <v>197</v>
      </c>
      <c r="H11" s="1" t="s">
        <v>171</v>
      </c>
      <c r="I11" s="1">
        <v>3</v>
      </c>
    </row>
    <row r="12" spans="1:9" x14ac:dyDescent="0.2">
      <c r="A12" s="10"/>
      <c r="B12" s="36"/>
      <c r="C12" s="1" t="s">
        <v>32</v>
      </c>
      <c r="D12" s="1" t="s">
        <v>237</v>
      </c>
      <c r="E12" s="1" t="s">
        <v>42</v>
      </c>
      <c r="F12" s="1" t="s">
        <v>43</v>
      </c>
      <c r="G12" s="1" t="s">
        <v>198</v>
      </c>
      <c r="H12" s="1" t="s">
        <v>171</v>
      </c>
      <c r="I12" s="1">
        <v>11</v>
      </c>
    </row>
    <row r="13" spans="1:9" x14ac:dyDescent="0.2">
      <c r="A13" s="10"/>
      <c r="B13" s="36"/>
      <c r="C13" s="1" t="s">
        <v>32</v>
      </c>
      <c r="D13" s="1" t="s">
        <v>237</v>
      </c>
      <c r="E13" s="1" t="s">
        <v>44</v>
      </c>
      <c r="F13" s="1" t="s">
        <v>45</v>
      </c>
      <c r="G13" s="1" t="s">
        <v>199</v>
      </c>
      <c r="H13" s="1" t="s">
        <v>171</v>
      </c>
      <c r="I13" s="1">
        <v>11</v>
      </c>
    </row>
    <row r="14" spans="1:9" x14ac:dyDescent="0.2">
      <c r="A14" s="10"/>
      <c r="B14" s="36" t="s">
        <v>228</v>
      </c>
      <c r="C14" s="1" t="s">
        <v>32</v>
      </c>
      <c r="D14" s="1" t="s">
        <v>237</v>
      </c>
      <c r="E14" s="1" t="s">
        <v>46</v>
      </c>
      <c r="F14" s="1" t="s">
        <v>16</v>
      </c>
      <c r="G14" s="1" t="s">
        <v>134</v>
      </c>
      <c r="H14" s="1" t="s">
        <v>172</v>
      </c>
      <c r="I14" s="1">
        <v>43</v>
      </c>
    </row>
    <row r="15" spans="1:9" x14ac:dyDescent="0.2">
      <c r="A15" s="10"/>
      <c r="B15" s="36" t="s">
        <v>228</v>
      </c>
      <c r="C15" s="1" t="s">
        <v>32</v>
      </c>
      <c r="D15" s="1" t="s">
        <v>237</v>
      </c>
      <c r="E15" s="1" t="s">
        <v>48</v>
      </c>
      <c r="F15" s="1" t="s">
        <v>54</v>
      </c>
      <c r="G15" s="1" t="s">
        <v>135</v>
      </c>
      <c r="H15" s="1" t="s">
        <v>171</v>
      </c>
      <c r="I15" s="1">
        <v>19</v>
      </c>
    </row>
    <row r="16" spans="1:9" x14ac:dyDescent="0.2">
      <c r="A16" s="10"/>
      <c r="B16" s="36"/>
      <c r="C16" s="1" t="s">
        <v>32</v>
      </c>
      <c r="D16" s="1" t="s">
        <v>237</v>
      </c>
      <c r="E16" s="1" t="s">
        <v>50</v>
      </c>
      <c r="F16" s="1" t="s">
        <v>9</v>
      </c>
      <c r="G16" s="1" t="s">
        <v>136</v>
      </c>
      <c r="H16" s="1" t="s">
        <v>173</v>
      </c>
      <c r="I16" s="1">
        <v>4</v>
      </c>
    </row>
    <row r="17" spans="1:10" x14ac:dyDescent="0.2">
      <c r="A17" s="10"/>
      <c r="B17" s="36"/>
      <c r="C17" s="1" t="s">
        <v>32</v>
      </c>
      <c r="D17" s="1" t="s">
        <v>238</v>
      </c>
      <c r="E17" s="1" t="s">
        <v>55</v>
      </c>
      <c r="F17" s="1" t="s">
        <v>47</v>
      </c>
      <c r="G17" s="1" t="s">
        <v>200</v>
      </c>
      <c r="H17" s="1" t="s">
        <v>171</v>
      </c>
      <c r="I17" s="1">
        <v>20</v>
      </c>
    </row>
    <row r="18" spans="1:10" x14ac:dyDescent="0.2">
      <c r="A18" s="10"/>
      <c r="B18" s="36"/>
      <c r="C18" s="1" t="s">
        <v>32</v>
      </c>
      <c r="D18" s="1" t="s">
        <v>238</v>
      </c>
      <c r="E18" s="1" t="s">
        <v>56</v>
      </c>
      <c r="F18" s="1" t="s">
        <v>49</v>
      </c>
      <c r="G18" s="1" t="s">
        <v>201</v>
      </c>
      <c r="H18" s="1" t="s">
        <v>171</v>
      </c>
      <c r="I18" s="1">
        <v>16</v>
      </c>
    </row>
    <row r="19" spans="1:10" x14ac:dyDescent="0.2">
      <c r="A19" s="10"/>
      <c r="B19" s="36"/>
      <c r="C19" s="1" t="s">
        <v>32</v>
      </c>
      <c r="D19" s="1" t="s">
        <v>238</v>
      </c>
      <c r="E19" s="1" t="s">
        <v>57</v>
      </c>
      <c r="F19" s="1" t="s">
        <v>51</v>
      </c>
      <c r="G19" s="1" t="s">
        <v>202</v>
      </c>
      <c r="H19" s="1" t="s">
        <v>171</v>
      </c>
      <c r="I19" s="1">
        <v>8</v>
      </c>
    </row>
    <row r="20" spans="1:10" x14ac:dyDescent="0.2">
      <c r="A20" s="10"/>
      <c r="B20" s="36"/>
      <c r="C20" s="1" t="s">
        <v>32</v>
      </c>
      <c r="D20" s="1" t="s">
        <v>238</v>
      </c>
      <c r="E20" s="1" t="s">
        <v>239</v>
      </c>
      <c r="F20" s="1" t="s">
        <v>52</v>
      </c>
      <c r="G20" s="1" t="s">
        <v>203</v>
      </c>
      <c r="H20" s="1" t="s">
        <v>171</v>
      </c>
      <c r="I20" s="1">
        <v>7</v>
      </c>
    </row>
    <row r="21" spans="1:10" x14ac:dyDescent="0.2">
      <c r="A21" s="10"/>
      <c r="B21" s="36" t="s">
        <v>228</v>
      </c>
      <c r="C21" s="1" t="s">
        <v>32</v>
      </c>
      <c r="D21" s="1" t="s">
        <v>238</v>
      </c>
      <c r="E21" s="1" t="s">
        <v>240</v>
      </c>
      <c r="F21" s="1" t="s">
        <v>53</v>
      </c>
      <c r="G21" s="1" t="s">
        <v>133</v>
      </c>
      <c r="H21" s="1" t="s">
        <v>171</v>
      </c>
      <c r="I21" s="1">
        <v>22</v>
      </c>
    </row>
    <row r="22" spans="1:10" x14ac:dyDescent="0.2">
      <c r="A22" s="10"/>
      <c r="B22" s="36"/>
      <c r="C22" s="1" t="s">
        <v>32</v>
      </c>
      <c r="D22" s="1" t="s">
        <v>238</v>
      </c>
      <c r="E22" s="1" t="s">
        <v>242</v>
      </c>
      <c r="F22" s="1" t="s">
        <v>298</v>
      </c>
      <c r="G22" s="1" t="s">
        <v>298</v>
      </c>
      <c r="H22" s="1" t="s">
        <v>171</v>
      </c>
      <c r="I22" s="1">
        <v>18</v>
      </c>
      <c r="J22" s="1" t="s">
        <v>241</v>
      </c>
    </row>
    <row r="23" spans="1:10" x14ac:dyDescent="0.2">
      <c r="A23" s="10"/>
      <c r="B23" s="36"/>
      <c r="C23" s="1" t="s">
        <v>32</v>
      </c>
      <c r="D23" s="1" t="s">
        <v>238</v>
      </c>
      <c r="E23" s="1" t="s">
        <v>243</v>
      </c>
      <c r="F23" s="1" t="s">
        <v>219</v>
      </c>
      <c r="G23" s="1" t="s">
        <v>223</v>
      </c>
      <c r="H23" s="1" t="s">
        <v>171</v>
      </c>
      <c r="I23" s="1">
        <v>10</v>
      </c>
    </row>
    <row r="24" spans="1:10" x14ac:dyDescent="0.2">
      <c r="A24" s="10"/>
      <c r="B24" s="36"/>
      <c r="C24" s="1" t="s">
        <v>32</v>
      </c>
      <c r="D24" s="1" t="s">
        <v>238</v>
      </c>
      <c r="E24" s="1" t="s">
        <v>244</v>
      </c>
      <c r="F24" s="1" t="s">
        <v>221</v>
      </c>
      <c r="G24" s="1" t="s">
        <v>222</v>
      </c>
      <c r="H24" s="1" t="s">
        <v>171</v>
      </c>
      <c r="I24" s="1">
        <v>7</v>
      </c>
    </row>
    <row r="25" spans="1:10" x14ac:dyDescent="0.2">
      <c r="A25" s="10"/>
      <c r="B25" s="36"/>
      <c r="C25" s="1" t="s">
        <v>33</v>
      </c>
      <c r="D25" s="1" t="s">
        <v>246</v>
      </c>
      <c r="E25" s="1" t="s">
        <v>61</v>
      </c>
      <c r="F25" s="1" t="s">
        <v>208</v>
      </c>
      <c r="G25" s="1" t="s">
        <v>141</v>
      </c>
      <c r="H25" s="1" t="s">
        <v>171</v>
      </c>
      <c r="I25" s="1">
        <v>41</v>
      </c>
    </row>
    <row r="26" spans="1:10" x14ac:dyDescent="0.2">
      <c r="A26" s="10"/>
      <c r="B26" s="36"/>
      <c r="C26" s="1" t="s">
        <v>33</v>
      </c>
      <c r="D26" s="1" t="s">
        <v>246</v>
      </c>
      <c r="E26" s="1" t="s">
        <v>62</v>
      </c>
      <c r="F26" s="1" t="s">
        <v>209</v>
      </c>
      <c r="G26" s="1" t="s">
        <v>141</v>
      </c>
      <c r="H26" s="1" t="s">
        <v>171</v>
      </c>
    </row>
    <row r="27" spans="1:10" x14ac:dyDescent="0.2">
      <c r="A27" s="10"/>
      <c r="B27" s="36"/>
      <c r="C27" s="1" t="s">
        <v>33</v>
      </c>
      <c r="D27" s="1" t="s">
        <v>246</v>
      </c>
      <c r="E27" s="1" t="s">
        <v>63</v>
      </c>
      <c r="F27" s="1" t="s">
        <v>210</v>
      </c>
      <c r="G27" s="1" t="s">
        <v>141</v>
      </c>
      <c r="H27" s="1" t="s">
        <v>171</v>
      </c>
    </row>
    <row r="28" spans="1:10" x14ac:dyDescent="0.2">
      <c r="A28" s="10"/>
      <c r="B28" s="36"/>
      <c r="C28" s="1" t="s">
        <v>33</v>
      </c>
      <c r="D28" s="1" t="s">
        <v>246</v>
      </c>
      <c r="E28" s="1" t="s">
        <v>64</v>
      </c>
      <c r="F28" s="1" t="s">
        <v>211</v>
      </c>
      <c r="G28" s="1" t="s">
        <v>141</v>
      </c>
      <c r="H28" s="1" t="s">
        <v>171</v>
      </c>
    </row>
    <row r="29" spans="1:10" x14ac:dyDescent="0.2">
      <c r="A29" s="10"/>
      <c r="B29" s="36"/>
      <c r="C29" s="1" t="s">
        <v>33</v>
      </c>
      <c r="D29" s="1" t="s">
        <v>246</v>
      </c>
      <c r="E29" s="1" t="s">
        <v>65</v>
      </c>
      <c r="F29" s="1" t="s">
        <v>212</v>
      </c>
      <c r="G29" s="1" t="s">
        <v>141</v>
      </c>
      <c r="H29" s="1" t="s">
        <v>171</v>
      </c>
    </row>
    <row r="30" spans="1:10" x14ac:dyDescent="0.2">
      <c r="A30" s="10"/>
      <c r="B30" s="37"/>
      <c r="C30" s="1" t="s">
        <v>33</v>
      </c>
      <c r="D30" s="1" t="s">
        <v>246</v>
      </c>
      <c r="E30" s="1" t="s">
        <v>66</v>
      </c>
      <c r="F30" s="1" t="s">
        <v>67</v>
      </c>
      <c r="G30" s="1" t="s">
        <v>142</v>
      </c>
      <c r="H30" s="1" t="s">
        <v>176</v>
      </c>
      <c r="I30" s="1">
        <v>41</v>
      </c>
      <c r="J30" s="1" t="s">
        <v>297</v>
      </c>
    </row>
    <row r="31" spans="1:10" x14ac:dyDescent="0.2">
      <c r="A31" s="10"/>
      <c r="B31" s="36"/>
      <c r="C31" s="1" t="s">
        <v>33</v>
      </c>
      <c r="D31" s="1" t="s">
        <v>246</v>
      </c>
      <c r="E31" s="1" t="s">
        <v>68</v>
      </c>
      <c r="F31" s="1" t="s">
        <v>69</v>
      </c>
      <c r="G31" s="1" t="s">
        <v>143</v>
      </c>
      <c r="H31" s="1" t="s">
        <v>177</v>
      </c>
      <c r="I31" s="1">
        <v>57</v>
      </c>
    </row>
    <row r="32" spans="1:10" x14ac:dyDescent="0.2">
      <c r="A32" s="10"/>
      <c r="B32" s="36"/>
      <c r="C32" s="1" t="s">
        <v>33</v>
      </c>
      <c r="D32" s="1" t="s">
        <v>246</v>
      </c>
      <c r="E32" s="1" t="s">
        <v>70</v>
      </c>
      <c r="F32" s="1" t="s">
        <v>247</v>
      </c>
      <c r="G32" s="1" t="s">
        <v>280</v>
      </c>
      <c r="H32" s="1" t="s">
        <v>248</v>
      </c>
      <c r="I32" s="1">
        <v>25</v>
      </c>
    </row>
    <row r="33" spans="1:9" x14ac:dyDescent="0.2">
      <c r="A33" s="10"/>
      <c r="B33" s="36" t="s">
        <v>228</v>
      </c>
      <c r="C33" s="1" t="s">
        <v>33</v>
      </c>
      <c r="D33" s="1" t="s">
        <v>246</v>
      </c>
      <c r="E33" s="1" t="s">
        <v>71</v>
      </c>
      <c r="F33" s="1" t="s">
        <v>249</v>
      </c>
      <c r="G33" s="1" t="s">
        <v>281</v>
      </c>
      <c r="H33" s="1" t="s">
        <v>250</v>
      </c>
      <c r="I33" s="1">
        <v>26</v>
      </c>
    </row>
    <row r="34" spans="1:9" x14ac:dyDescent="0.2">
      <c r="A34" s="10"/>
      <c r="B34" s="36" t="s">
        <v>228</v>
      </c>
      <c r="C34" s="1" t="s">
        <v>33</v>
      </c>
      <c r="D34" s="1" t="s">
        <v>246</v>
      </c>
      <c r="E34" s="1" t="s">
        <v>190</v>
      </c>
      <c r="F34" s="1" t="s">
        <v>26</v>
      </c>
      <c r="G34" s="1" t="s">
        <v>144</v>
      </c>
      <c r="H34" s="1" t="s">
        <v>178</v>
      </c>
      <c r="I34" s="1">
        <v>9</v>
      </c>
    </row>
    <row r="35" spans="1:9" x14ac:dyDescent="0.2">
      <c r="A35" s="10"/>
      <c r="B35" s="36" t="s">
        <v>228</v>
      </c>
      <c r="C35" s="1" t="s">
        <v>33</v>
      </c>
      <c r="D35" s="1" t="s">
        <v>246</v>
      </c>
      <c r="E35" s="1" t="s">
        <v>191</v>
      </c>
      <c r="F35" s="1" t="s">
        <v>78</v>
      </c>
      <c r="G35" s="1" t="s">
        <v>150</v>
      </c>
      <c r="H35" s="1" t="s">
        <v>171</v>
      </c>
      <c r="I35" s="1">
        <v>7</v>
      </c>
    </row>
    <row r="36" spans="1:9" x14ac:dyDescent="0.2">
      <c r="A36" s="10"/>
      <c r="B36" s="36" t="s">
        <v>228</v>
      </c>
      <c r="C36" s="1" t="s">
        <v>33</v>
      </c>
      <c r="D36" s="1" t="s">
        <v>246</v>
      </c>
      <c r="E36" s="1" t="s">
        <v>204</v>
      </c>
      <c r="F36" s="1" t="s">
        <v>189</v>
      </c>
      <c r="G36" s="1" t="s">
        <v>192</v>
      </c>
      <c r="H36" s="1" t="s">
        <v>171</v>
      </c>
      <c r="I36" s="1">
        <v>5</v>
      </c>
    </row>
    <row r="37" spans="1:9" x14ac:dyDescent="0.2">
      <c r="A37" s="10"/>
      <c r="B37" s="36" t="s">
        <v>228</v>
      </c>
      <c r="C37" s="1" t="s">
        <v>33</v>
      </c>
      <c r="D37" s="1" t="s">
        <v>251</v>
      </c>
      <c r="E37" s="1" t="s">
        <v>72</v>
      </c>
      <c r="F37" s="1" t="s">
        <v>10</v>
      </c>
      <c r="G37" s="1" t="s">
        <v>145</v>
      </c>
      <c r="H37" s="1" t="s">
        <v>171</v>
      </c>
      <c r="I37" s="1">
        <v>12</v>
      </c>
    </row>
    <row r="38" spans="1:9" x14ac:dyDescent="0.2">
      <c r="A38" s="10"/>
      <c r="B38" s="36"/>
      <c r="C38" s="1" t="s">
        <v>33</v>
      </c>
      <c r="D38" s="1" t="s">
        <v>251</v>
      </c>
      <c r="E38" s="1" t="s">
        <v>73</v>
      </c>
      <c r="F38" s="1" t="s">
        <v>76</v>
      </c>
      <c r="G38" s="1" t="s">
        <v>146</v>
      </c>
      <c r="H38" s="1" t="s">
        <v>171</v>
      </c>
      <c r="I38" s="1">
        <v>7</v>
      </c>
    </row>
    <row r="39" spans="1:9" x14ac:dyDescent="0.2">
      <c r="A39" s="10"/>
      <c r="B39" s="37"/>
      <c r="C39" s="1" t="s">
        <v>33</v>
      </c>
      <c r="D39" s="1" t="s">
        <v>251</v>
      </c>
      <c r="E39" s="1" t="s">
        <v>74</v>
      </c>
      <c r="F39" s="1" t="s">
        <v>12</v>
      </c>
      <c r="G39" s="1" t="s">
        <v>147</v>
      </c>
      <c r="H39" s="1" t="s">
        <v>179</v>
      </c>
      <c r="I39" s="1">
        <v>7</v>
      </c>
    </row>
    <row r="40" spans="1:9" x14ac:dyDescent="0.2">
      <c r="A40" s="10"/>
      <c r="B40" s="36" t="s">
        <v>228</v>
      </c>
      <c r="C40" s="1" t="s">
        <v>33</v>
      </c>
      <c r="D40" s="1" t="s">
        <v>251</v>
      </c>
      <c r="E40" s="1" t="s">
        <v>75</v>
      </c>
      <c r="F40" s="1" t="s">
        <v>79</v>
      </c>
      <c r="G40" s="1" t="s">
        <v>151</v>
      </c>
      <c r="H40" s="1" t="s">
        <v>171</v>
      </c>
      <c r="I40" s="1">
        <v>10</v>
      </c>
    </row>
    <row r="41" spans="1:9" x14ac:dyDescent="0.2">
      <c r="A41" s="10"/>
      <c r="B41" s="36" t="s">
        <v>228</v>
      </c>
      <c r="C41" s="1" t="s">
        <v>33</v>
      </c>
      <c r="D41" s="1" t="s">
        <v>251</v>
      </c>
      <c r="E41" s="1" t="s">
        <v>77</v>
      </c>
      <c r="F41" s="1" t="s">
        <v>220</v>
      </c>
      <c r="G41" s="1" t="s">
        <v>294</v>
      </c>
      <c r="H41" s="1" t="s">
        <v>226</v>
      </c>
      <c r="I41" s="1">
        <v>8</v>
      </c>
    </row>
    <row r="42" spans="1:9" x14ac:dyDescent="0.2">
      <c r="A42" s="10"/>
      <c r="B42" s="36"/>
      <c r="C42" s="1" t="s">
        <v>33</v>
      </c>
      <c r="D42" s="1" t="s">
        <v>252</v>
      </c>
      <c r="E42" s="1" t="s">
        <v>80</v>
      </c>
      <c r="F42" s="1" t="s">
        <v>253</v>
      </c>
      <c r="G42" s="1" t="s">
        <v>282</v>
      </c>
      <c r="H42" s="1" t="s">
        <v>171</v>
      </c>
      <c r="I42" s="1">
        <v>28</v>
      </c>
    </row>
    <row r="43" spans="1:9" x14ac:dyDescent="0.2">
      <c r="A43" s="10"/>
      <c r="B43" s="36" t="s">
        <v>228</v>
      </c>
      <c r="C43" s="1" t="s">
        <v>33</v>
      </c>
      <c r="D43" s="1" t="s">
        <v>252</v>
      </c>
      <c r="E43" s="1" t="s">
        <v>81</v>
      </c>
      <c r="F43" s="1" t="s">
        <v>24</v>
      </c>
      <c r="G43" s="1" t="s">
        <v>152</v>
      </c>
      <c r="H43" s="1" t="s">
        <v>171</v>
      </c>
      <c r="I43" s="1">
        <v>7</v>
      </c>
    </row>
    <row r="44" spans="1:9" x14ac:dyDescent="0.2">
      <c r="A44" s="10"/>
      <c r="B44" s="36" t="s">
        <v>228</v>
      </c>
      <c r="C44" s="1" t="s">
        <v>33</v>
      </c>
      <c r="D44" s="1" t="s">
        <v>252</v>
      </c>
      <c r="E44" s="1" t="s">
        <v>82</v>
      </c>
      <c r="F44" s="1" t="s">
        <v>11</v>
      </c>
      <c r="G44" s="1" t="s">
        <v>153</v>
      </c>
      <c r="H44" s="1" t="s">
        <v>181</v>
      </c>
      <c r="I44" s="1">
        <v>4</v>
      </c>
    </row>
    <row r="45" spans="1:9" x14ac:dyDescent="0.2">
      <c r="A45" s="10"/>
      <c r="B45" s="36"/>
      <c r="C45" s="1" t="s">
        <v>33</v>
      </c>
      <c r="D45" s="1" t="s">
        <v>252</v>
      </c>
      <c r="E45" s="1" t="s">
        <v>83</v>
      </c>
      <c r="F45" s="1" t="s">
        <v>85</v>
      </c>
      <c r="G45" s="1" t="s">
        <v>154</v>
      </c>
      <c r="H45" s="1" t="s">
        <v>171</v>
      </c>
      <c r="I45" s="1">
        <v>7</v>
      </c>
    </row>
    <row r="46" spans="1:9" x14ac:dyDescent="0.2">
      <c r="A46" s="10"/>
      <c r="B46" s="36"/>
      <c r="C46" s="1" t="s">
        <v>33</v>
      </c>
      <c r="D46" s="1" t="s">
        <v>252</v>
      </c>
      <c r="E46" s="1" t="s">
        <v>84</v>
      </c>
      <c r="F46" s="1" t="s">
        <v>254</v>
      </c>
      <c r="G46" s="1" t="s">
        <v>283</v>
      </c>
      <c r="H46" s="1" t="s">
        <v>171</v>
      </c>
      <c r="I46" s="1">
        <v>26</v>
      </c>
    </row>
    <row r="47" spans="1:9" x14ac:dyDescent="0.2">
      <c r="A47" s="10"/>
      <c r="B47" s="36"/>
      <c r="C47" s="1" t="s">
        <v>33</v>
      </c>
      <c r="D47" s="1" t="s">
        <v>255</v>
      </c>
      <c r="E47" s="1" t="s">
        <v>256</v>
      </c>
      <c r="F47" s="1" t="s">
        <v>25</v>
      </c>
      <c r="G47" s="1" t="s">
        <v>149</v>
      </c>
      <c r="H47" s="1" t="s">
        <v>180</v>
      </c>
      <c r="I47" s="1">
        <v>14</v>
      </c>
    </row>
    <row r="48" spans="1:9" x14ac:dyDescent="0.2">
      <c r="A48" s="10"/>
      <c r="B48" s="36" t="s">
        <v>228</v>
      </c>
      <c r="C48" s="1" t="s">
        <v>33</v>
      </c>
      <c r="D48" s="1" t="s">
        <v>255</v>
      </c>
      <c r="E48" s="1" t="s">
        <v>257</v>
      </c>
      <c r="F48" s="1" t="s">
        <v>106</v>
      </c>
      <c r="G48" s="1" t="s">
        <v>161</v>
      </c>
      <c r="H48" s="1" t="s">
        <v>171</v>
      </c>
      <c r="I48" s="1">
        <v>35</v>
      </c>
    </row>
    <row r="49" spans="1:9" x14ac:dyDescent="0.2">
      <c r="A49" s="10"/>
      <c r="B49" s="36"/>
      <c r="C49" s="1" t="s">
        <v>258</v>
      </c>
      <c r="D49" s="1" t="s">
        <v>259</v>
      </c>
      <c r="E49" s="1" t="s">
        <v>86</v>
      </c>
      <c r="F49" s="1" t="s">
        <v>110</v>
      </c>
      <c r="G49" s="1" t="s">
        <v>162</v>
      </c>
      <c r="H49" s="1" t="s">
        <v>171</v>
      </c>
      <c r="I49" s="1">
        <v>39</v>
      </c>
    </row>
    <row r="50" spans="1:9" x14ac:dyDescent="0.2">
      <c r="A50" s="10"/>
      <c r="B50" s="36"/>
      <c r="C50" s="1" t="s">
        <v>258</v>
      </c>
      <c r="D50" s="1" t="s">
        <v>259</v>
      </c>
      <c r="E50" s="1" t="s">
        <v>88</v>
      </c>
      <c r="F50" s="1" t="s">
        <v>112</v>
      </c>
      <c r="G50" s="1" t="s">
        <v>30</v>
      </c>
    </row>
    <row r="51" spans="1:9" x14ac:dyDescent="0.2">
      <c r="A51" s="10"/>
      <c r="B51" s="36"/>
      <c r="C51" s="1" t="s">
        <v>258</v>
      </c>
      <c r="D51" s="1" t="s">
        <v>259</v>
      </c>
      <c r="E51" s="1" t="s">
        <v>90</v>
      </c>
      <c r="F51" s="1" t="s">
        <v>114</v>
      </c>
      <c r="G51" s="1" t="s">
        <v>162</v>
      </c>
    </row>
    <row r="52" spans="1:9" x14ac:dyDescent="0.2">
      <c r="A52" s="10"/>
      <c r="B52" s="36"/>
      <c r="C52" s="1" t="s">
        <v>258</v>
      </c>
      <c r="D52" s="1" t="s">
        <v>259</v>
      </c>
      <c r="E52" s="1" t="s">
        <v>92</v>
      </c>
      <c r="F52" s="1" t="s">
        <v>116</v>
      </c>
      <c r="G52" s="1" t="s">
        <v>30</v>
      </c>
    </row>
    <row r="53" spans="1:9" x14ac:dyDescent="0.2">
      <c r="A53" s="10"/>
      <c r="B53" s="36"/>
      <c r="C53" s="1" t="s">
        <v>258</v>
      </c>
      <c r="D53" s="1" t="s">
        <v>259</v>
      </c>
      <c r="E53" s="1" t="s">
        <v>93</v>
      </c>
      <c r="F53" s="1" t="s">
        <v>118</v>
      </c>
      <c r="G53" s="1" t="s">
        <v>162</v>
      </c>
    </row>
    <row r="54" spans="1:9" x14ac:dyDescent="0.2">
      <c r="A54" s="10"/>
      <c r="B54" s="36"/>
      <c r="C54" s="1" t="s">
        <v>258</v>
      </c>
      <c r="D54" s="1" t="s">
        <v>259</v>
      </c>
      <c r="E54" s="1" t="s">
        <v>94</v>
      </c>
      <c r="F54" s="1" t="s">
        <v>120</v>
      </c>
      <c r="G54" s="1" t="s">
        <v>30</v>
      </c>
    </row>
    <row r="55" spans="1:9" x14ac:dyDescent="0.2">
      <c r="B55" s="36"/>
      <c r="C55" s="1" t="s">
        <v>258</v>
      </c>
      <c r="D55" s="1" t="s">
        <v>259</v>
      </c>
      <c r="E55" s="1" t="s">
        <v>95</v>
      </c>
      <c r="F55" s="1" t="s">
        <v>122</v>
      </c>
      <c r="G55" s="1" t="s">
        <v>163</v>
      </c>
      <c r="H55" s="1" t="s">
        <v>171</v>
      </c>
      <c r="I55" s="1">
        <v>45</v>
      </c>
    </row>
    <row r="56" spans="1:9" x14ac:dyDescent="0.2">
      <c r="B56" s="36"/>
      <c r="C56" s="1" t="s">
        <v>258</v>
      </c>
      <c r="D56" s="1" t="s">
        <v>259</v>
      </c>
      <c r="E56" s="1" t="s">
        <v>96</v>
      </c>
      <c r="F56" s="1" t="s">
        <v>124</v>
      </c>
      <c r="G56" s="1" t="s">
        <v>30</v>
      </c>
    </row>
    <row r="57" spans="1:9" x14ac:dyDescent="0.2">
      <c r="B57" s="36"/>
      <c r="C57" s="1" t="s">
        <v>258</v>
      </c>
      <c r="D57" s="1" t="s">
        <v>259</v>
      </c>
      <c r="E57" s="1" t="s">
        <v>97</v>
      </c>
      <c r="F57" s="1" t="s">
        <v>125</v>
      </c>
      <c r="G57" s="1" t="s">
        <v>30</v>
      </c>
    </row>
    <row r="58" spans="1:9" x14ac:dyDescent="0.2">
      <c r="B58" s="36"/>
      <c r="C58" s="1" t="s">
        <v>258</v>
      </c>
      <c r="D58" s="1" t="s">
        <v>259</v>
      </c>
      <c r="E58" s="1" t="s">
        <v>268</v>
      </c>
      <c r="F58" s="1" t="s">
        <v>126</v>
      </c>
      <c r="G58" s="1" t="s">
        <v>30</v>
      </c>
    </row>
    <row r="59" spans="1:9" x14ac:dyDescent="0.2">
      <c r="B59" s="36"/>
      <c r="C59" s="1" t="s">
        <v>258</v>
      </c>
      <c r="D59" s="1" t="s">
        <v>259</v>
      </c>
      <c r="E59" s="1" t="s">
        <v>269</v>
      </c>
      <c r="F59" s="1" t="s">
        <v>127</v>
      </c>
      <c r="G59" s="1" t="s">
        <v>163</v>
      </c>
    </row>
    <row r="60" spans="1:9" x14ac:dyDescent="0.2">
      <c r="B60" s="36" t="s">
        <v>228</v>
      </c>
      <c r="C60" s="1" t="s">
        <v>258</v>
      </c>
      <c r="D60" s="1" t="s">
        <v>259</v>
      </c>
      <c r="E60" s="1" t="s">
        <v>270</v>
      </c>
      <c r="F60" s="1" t="s">
        <v>128</v>
      </c>
      <c r="G60" s="1" t="s">
        <v>164</v>
      </c>
      <c r="H60" s="1" t="s">
        <v>171</v>
      </c>
      <c r="I60" s="1">
        <v>18</v>
      </c>
    </row>
    <row r="61" spans="1:9" x14ac:dyDescent="0.2">
      <c r="B61" s="36" t="s">
        <v>228</v>
      </c>
      <c r="C61" s="1" t="s">
        <v>258</v>
      </c>
      <c r="D61" s="1" t="s">
        <v>259</v>
      </c>
      <c r="E61" s="1" t="s">
        <v>271</v>
      </c>
      <c r="F61" s="1" t="s">
        <v>129</v>
      </c>
      <c r="G61" s="1" t="s">
        <v>165</v>
      </c>
      <c r="H61" s="1" t="s">
        <v>171</v>
      </c>
      <c r="I61" s="1">
        <v>18</v>
      </c>
    </row>
    <row r="62" spans="1:9" x14ac:dyDescent="0.2">
      <c r="B62" s="36" t="s">
        <v>228</v>
      </c>
      <c r="C62" s="1" t="s">
        <v>258</v>
      </c>
      <c r="D62" s="1" t="s">
        <v>259</v>
      </c>
      <c r="E62" s="1" t="s">
        <v>272</v>
      </c>
      <c r="F62" s="1" t="s">
        <v>130</v>
      </c>
      <c r="G62" s="1" t="s">
        <v>166</v>
      </c>
      <c r="H62" s="1" t="s">
        <v>183</v>
      </c>
      <c r="I62" s="1">
        <v>12</v>
      </c>
    </row>
    <row r="63" spans="1:9" x14ac:dyDescent="0.2">
      <c r="B63" s="36" t="s">
        <v>228</v>
      </c>
      <c r="C63" s="1" t="s">
        <v>258</v>
      </c>
      <c r="D63" s="1" t="s">
        <v>259</v>
      </c>
      <c r="E63" s="1" t="s">
        <v>273</v>
      </c>
      <c r="F63" s="1" t="s">
        <v>131</v>
      </c>
      <c r="G63" s="1" t="s">
        <v>167</v>
      </c>
      <c r="H63" s="1" t="s">
        <v>171</v>
      </c>
      <c r="I63" s="1">
        <v>9</v>
      </c>
    </row>
    <row r="64" spans="1:9" x14ac:dyDescent="0.2">
      <c r="B64" s="36" t="s">
        <v>228</v>
      </c>
      <c r="C64" s="1" t="s">
        <v>258</v>
      </c>
      <c r="D64" s="1" t="s">
        <v>259</v>
      </c>
      <c r="E64" s="1" t="s">
        <v>274</v>
      </c>
      <c r="F64" s="1" t="s">
        <v>132</v>
      </c>
      <c r="G64" s="1" t="s">
        <v>168</v>
      </c>
      <c r="H64" s="1" t="s">
        <v>184</v>
      </c>
      <c r="I64" s="1">
        <v>16</v>
      </c>
    </row>
    <row r="65" spans="2:10" x14ac:dyDescent="0.2">
      <c r="B65" s="36"/>
      <c r="C65" s="1" t="s">
        <v>276</v>
      </c>
      <c r="D65" s="1" t="s">
        <v>277</v>
      </c>
      <c r="E65" s="1" t="s">
        <v>101</v>
      </c>
      <c r="F65" s="1" t="s">
        <v>60</v>
      </c>
      <c r="G65" s="1" t="s">
        <v>139</v>
      </c>
      <c r="H65" s="1" t="s">
        <v>171</v>
      </c>
      <c r="I65" s="1">
        <v>21</v>
      </c>
    </row>
    <row r="66" spans="2:10" x14ac:dyDescent="0.2">
      <c r="B66" s="36" t="s">
        <v>228</v>
      </c>
      <c r="C66" s="1" t="s">
        <v>276</v>
      </c>
      <c r="D66" s="1" t="s">
        <v>277</v>
      </c>
      <c r="E66" s="1" t="s">
        <v>103</v>
      </c>
      <c r="F66" s="1" t="s">
        <v>205</v>
      </c>
      <c r="G66" s="1" t="s">
        <v>207</v>
      </c>
      <c r="H66" s="1" t="s">
        <v>206</v>
      </c>
      <c r="I66" s="1">
        <v>14</v>
      </c>
    </row>
    <row r="67" spans="2:10" x14ac:dyDescent="0.2">
      <c r="B67" s="36"/>
      <c r="C67" s="1" t="s">
        <v>276</v>
      </c>
      <c r="D67" s="1" t="s">
        <v>277</v>
      </c>
      <c r="E67" s="1" t="s">
        <v>105</v>
      </c>
      <c r="F67" s="1" t="s">
        <v>245</v>
      </c>
      <c r="G67" s="1" t="s">
        <v>284</v>
      </c>
      <c r="H67" s="1" t="s">
        <v>171</v>
      </c>
      <c r="I67" s="1">
        <v>22</v>
      </c>
    </row>
    <row r="68" spans="2:10" x14ac:dyDescent="0.2">
      <c r="B68" s="36" t="s">
        <v>228</v>
      </c>
      <c r="C68" s="1" t="s">
        <v>276</v>
      </c>
      <c r="D68" s="1" t="s">
        <v>277</v>
      </c>
      <c r="E68" s="1" t="s">
        <v>107</v>
      </c>
      <c r="F68" s="1" t="s">
        <v>262</v>
      </c>
      <c r="G68" s="1" t="s">
        <v>285</v>
      </c>
      <c r="H68" s="1" t="s">
        <v>171</v>
      </c>
      <c r="I68" s="1">
        <v>15</v>
      </c>
    </row>
    <row r="69" spans="2:10" x14ac:dyDescent="0.2">
      <c r="B69" s="36" t="s">
        <v>228</v>
      </c>
      <c r="C69" s="1" t="s">
        <v>276</v>
      </c>
      <c r="D69" s="1" t="s">
        <v>277</v>
      </c>
      <c r="E69" s="1" t="s">
        <v>108</v>
      </c>
      <c r="F69" s="1" t="s">
        <v>299</v>
      </c>
      <c r="G69" s="1" t="s">
        <v>299</v>
      </c>
      <c r="H69" s="1" t="s">
        <v>171</v>
      </c>
      <c r="I69" s="1">
        <v>3</v>
      </c>
      <c r="J69" s="1" t="s">
        <v>241</v>
      </c>
    </row>
    <row r="70" spans="2:10" x14ac:dyDescent="0.2">
      <c r="B70" s="36" t="s">
        <v>228</v>
      </c>
      <c r="C70" s="1" t="s">
        <v>276</v>
      </c>
      <c r="D70" s="1" t="s">
        <v>277</v>
      </c>
      <c r="E70" s="1" t="s">
        <v>260</v>
      </c>
      <c r="F70" s="1" t="s">
        <v>263</v>
      </c>
      <c r="G70" s="1" t="s">
        <v>286</v>
      </c>
      <c r="H70" s="1" t="s">
        <v>171</v>
      </c>
      <c r="I70" s="1">
        <v>9</v>
      </c>
    </row>
    <row r="71" spans="2:10" x14ac:dyDescent="0.2">
      <c r="B71" s="36" t="s">
        <v>228</v>
      </c>
      <c r="C71" s="1" t="s">
        <v>276</v>
      </c>
      <c r="D71" s="1" t="s">
        <v>277</v>
      </c>
      <c r="E71" s="1" t="s">
        <v>261</v>
      </c>
      <c r="F71" s="1" t="s">
        <v>224</v>
      </c>
      <c r="G71" s="1" t="s">
        <v>225</v>
      </c>
      <c r="H71" s="1" t="s">
        <v>171</v>
      </c>
      <c r="I71" s="1">
        <v>25</v>
      </c>
    </row>
    <row r="72" spans="2:10" x14ac:dyDescent="0.2">
      <c r="B72" s="36"/>
      <c r="C72" s="1" t="s">
        <v>276</v>
      </c>
      <c r="D72" s="1" t="s">
        <v>278</v>
      </c>
      <c r="E72" s="1" t="s">
        <v>109</v>
      </c>
      <c r="F72" s="1" t="s">
        <v>87</v>
      </c>
      <c r="G72" s="1" t="s">
        <v>155</v>
      </c>
      <c r="H72" s="1" t="s">
        <v>227</v>
      </c>
      <c r="I72" s="1">
        <v>14</v>
      </c>
    </row>
    <row r="73" spans="2:10" x14ac:dyDescent="0.2">
      <c r="B73" s="36"/>
      <c r="C73" s="1" t="s">
        <v>276</v>
      </c>
      <c r="D73" s="1" t="s">
        <v>278</v>
      </c>
      <c r="E73" s="1" t="s">
        <v>111</v>
      </c>
      <c r="F73" s="1" t="s">
        <v>89</v>
      </c>
      <c r="G73" s="1" t="s">
        <v>156</v>
      </c>
      <c r="H73" s="1" t="s">
        <v>171</v>
      </c>
      <c r="I73" s="1">
        <v>32</v>
      </c>
    </row>
    <row r="74" spans="2:10" x14ac:dyDescent="0.2">
      <c r="B74" s="36" t="s">
        <v>228</v>
      </c>
      <c r="C74" s="1" t="s">
        <v>276</v>
      </c>
      <c r="D74" s="1" t="s">
        <v>278</v>
      </c>
      <c r="E74" s="1" t="s">
        <v>113</v>
      </c>
      <c r="F74" s="1" t="s">
        <v>29</v>
      </c>
      <c r="G74" s="1" t="s">
        <v>140</v>
      </c>
      <c r="H74" s="1" t="s">
        <v>175</v>
      </c>
      <c r="I74" s="1">
        <v>31</v>
      </c>
    </row>
    <row r="75" spans="2:10" x14ac:dyDescent="0.2">
      <c r="B75" s="37"/>
      <c r="C75" s="1" t="s">
        <v>276</v>
      </c>
      <c r="D75" s="1" t="s">
        <v>278</v>
      </c>
      <c r="E75" s="1" t="s">
        <v>115</v>
      </c>
      <c r="F75" s="1" t="s">
        <v>91</v>
      </c>
      <c r="G75" s="1" t="s">
        <v>157</v>
      </c>
      <c r="H75" s="1" t="s">
        <v>171</v>
      </c>
      <c r="I75" s="1">
        <v>31</v>
      </c>
    </row>
    <row r="76" spans="2:10" x14ac:dyDescent="0.2">
      <c r="B76" s="36" t="s">
        <v>228</v>
      </c>
      <c r="C76" s="1" t="s">
        <v>276</v>
      </c>
      <c r="D76" s="1" t="s">
        <v>278</v>
      </c>
      <c r="E76" s="1" t="s">
        <v>117</v>
      </c>
      <c r="F76" s="1" t="s">
        <v>98</v>
      </c>
      <c r="G76" s="1" t="s">
        <v>158</v>
      </c>
      <c r="H76" s="1" t="s">
        <v>182</v>
      </c>
      <c r="I76" s="1">
        <v>28</v>
      </c>
    </row>
    <row r="77" spans="2:10" x14ac:dyDescent="0.2">
      <c r="B77" s="36" t="s">
        <v>228</v>
      </c>
      <c r="C77" s="1" t="s">
        <v>276</v>
      </c>
      <c r="D77" s="1" t="s">
        <v>278</v>
      </c>
      <c r="E77" s="1" t="s">
        <v>119</v>
      </c>
      <c r="F77" s="1" t="s">
        <v>99</v>
      </c>
      <c r="G77" s="1" t="s">
        <v>158</v>
      </c>
    </row>
    <row r="78" spans="2:10" x14ac:dyDescent="0.2">
      <c r="B78" s="36" t="s">
        <v>228</v>
      </c>
      <c r="C78" s="1" t="s">
        <v>276</v>
      </c>
      <c r="D78" s="1" t="s">
        <v>278</v>
      </c>
      <c r="E78" s="1" t="s">
        <v>121</v>
      </c>
      <c r="F78" s="1" t="s">
        <v>100</v>
      </c>
      <c r="G78" s="1" t="s">
        <v>158</v>
      </c>
    </row>
    <row r="79" spans="2:10" x14ac:dyDescent="0.2">
      <c r="B79" s="36" t="s">
        <v>228</v>
      </c>
      <c r="C79" s="1" t="s">
        <v>276</v>
      </c>
      <c r="D79" s="1" t="s">
        <v>278</v>
      </c>
      <c r="E79" s="1" t="s">
        <v>123</v>
      </c>
      <c r="F79" s="1" t="s">
        <v>102</v>
      </c>
      <c r="G79" s="1" t="s">
        <v>159</v>
      </c>
      <c r="H79" s="1" t="s">
        <v>171</v>
      </c>
      <c r="I79" s="1">
        <v>39</v>
      </c>
    </row>
    <row r="80" spans="2:10" x14ac:dyDescent="0.2">
      <c r="B80" s="36" t="s">
        <v>228</v>
      </c>
      <c r="C80" s="1" t="s">
        <v>276</v>
      </c>
      <c r="D80" s="1" t="s">
        <v>278</v>
      </c>
      <c r="E80" s="1" t="s">
        <v>275</v>
      </c>
      <c r="F80" s="1" t="s">
        <v>104</v>
      </c>
      <c r="G80" s="1" t="s">
        <v>160</v>
      </c>
      <c r="H80" s="1" t="s">
        <v>171</v>
      </c>
      <c r="I80" s="1">
        <v>11</v>
      </c>
    </row>
    <row r="81" spans="2:10" x14ac:dyDescent="0.2">
      <c r="B81" s="36" t="s">
        <v>228</v>
      </c>
      <c r="C81" s="1" t="s">
        <v>276</v>
      </c>
      <c r="D81" s="1" t="s">
        <v>279</v>
      </c>
      <c r="E81" s="1" t="s">
        <v>289</v>
      </c>
      <c r="F81" s="1" t="s">
        <v>264</v>
      </c>
      <c r="G81" s="1" t="s">
        <v>287</v>
      </c>
      <c r="H81" s="1" t="s">
        <v>265</v>
      </c>
      <c r="I81" s="1">
        <v>11</v>
      </c>
    </row>
    <row r="82" spans="2:10" x14ac:dyDescent="0.2">
      <c r="B82" s="36"/>
      <c r="C82" s="1" t="s">
        <v>276</v>
      </c>
      <c r="D82" s="1" t="s">
        <v>279</v>
      </c>
      <c r="E82" s="1" t="s">
        <v>290</v>
      </c>
      <c r="F82" s="1" t="s">
        <v>266</v>
      </c>
      <c r="G82" s="1" t="s">
        <v>288</v>
      </c>
      <c r="H82" s="1" t="s">
        <v>171</v>
      </c>
      <c r="I82" s="1">
        <v>6</v>
      </c>
    </row>
    <row r="83" spans="2:10" x14ac:dyDescent="0.2">
      <c r="B83" s="36"/>
      <c r="C83" s="1" t="s">
        <v>276</v>
      </c>
      <c r="D83" s="1" t="s">
        <v>279</v>
      </c>
      <c r="E83" s="1" t="s">
        <v>291</v>
      </c>
      <c r="F83" s="1" t="s">
        <v>58</v>
      </c>
      <c r="G83" s="1" t="s">
        <v>137</v>
      </c>
      <c r="H83" s="1" t="s">
        <v>171</v>
      </c>
      <c r="I83" s="1">
        <v>37</v>
      </c>
    </row>
    <row r="84" spans="2:10" x14ac:dyDescent="0.2">
      <c r="B84" s="36" t="s">
        <v>228</v>
      </c>
      <c r="C84" s="1" t="s">
        <v>276</v>
      </c>
      <c r="D84" s="1" t="s">
        <v>279</v>
      </c>
      <c r="E84" s="1" t="s">
        <v>292</v>
      </c>
      <c r="F84" s="1" t="s">
        <v>59</v>
      </c>
      <c r="G84" s="1" t="s">
        <v>138</v>
      </c>
      <c r="H84" s="1" t="s">
        <v>174</v>
      </c>
      <c r="I84" s="1">
        <v>36</v>
      </c>
    </row>
    <row r="85" spans="2:10" x14ac:dyDescent="0.2">
      <c r="B85" s="36" t="s">
        <v>228</v>
      </c>
      <c r="C85" s="1" t="s">
        <v>276</v>
      </c>
      <c r="D85" s="1" t="s">
        <v>279</v>
      </c>
      <c r="E85" s="1" t="s">
        <v>293</v>
      </c>
      <c r="F85" s="1" t="s">
        <v>13</v>
      </c>
      <c r="G85" s="1" t="s">
        <v>148</v>
      </c>
      <c r="H85" s="1" t="s">
        <v>171</v>
      </c>
      <c r="I85" s="1">
        <v>6</v>
      </c>
    </row>
    <row r="86" spans="2:10" x14ac:dyDescent="0.2">
      <c r="B86" s="36" t="s">
        <v>228</v>
      </c>
      <c r="C86" s="1" t="s">
        <v>276</v>
      </c>
      <c r="D86" s="1" t="s">
        <v>279</v>
      </c>
      <c r="E86" s="1" t="s">
        <v>300</v>
      </c>
      <c r="F86" s="1" t="s">
        <v>301</v>
      </c>
      <c r="G86" s="1" t="s">
        <v>301</v>
      </c>
      <c r="H86" s="1" t="s">
        <v>171</v>
      </c>
      <c r="I86" s="1">
        <v>6</v>
      </c>
      <c r="J86" s="1" t="s">
        <v>241</v>
      </c>
    </row>
    <row r="87" spans="2:10" x14ac:dyDescent="0.2">
      <c r="B87" s="36" t="s">
        <v>228</v>
      </c>
      <c r="C87" s="1" t="s">
        <v>276</v>
      </c>
      <c r="D87" s="1" t="s">
        <v>279</v>
      </c>
      <c r="E87" s="1" t="s">
        <v>304</v>
      </c>
      <c r="F87" s="45" t="s">
        <v>303</v>
      </c>
    </row>
  </sheetData>
  <autoFilter ref="B6:I86" xr:uid="{26E9FB5B-D4F7-154E-863E-8728B646DBC5}"/>
  <pageMargins left="0.7" right="0.7" top="0.75" bottom="0.75" header="0.3" footer="0.3"/>
  <pageSetup scale="50" orientation="landscape"/>
  <headerFooter>
    <oddHeader>&amp;L&amp;"Calibri,Regular"&amp;K000000TIA Suggested Study Schedule - ILA LFV-U Fall 2015&amp;R&amp;"Calibri,Regular"&amp;K000000www.theinfiniteactuary.com</oddHeader>
    <oddFooter>&amp;L&amp;"Calibri,Regular"&amp;K000000© 2015 The Infinite Actuary, LLC&amp;R&amp;"Calibri,Regular"&amp;K000000Page &amp;P of &amp;N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C7" sqref="C7"/>
    </sheetView>
  </sheetViews>
  <sheetFormatPr baseColWidth="10" defaultRowHeight="15" x14ac:dyDescent="0.2"/>
  <sheetData>
    <row r="1" spans="1:3" x14ac:dyDescent="0.2">
      <c r="A1" t="s">
        <v>27</v>
      </c>
      <c r="B1" s="23"/>
    </row>
    <row r="2" spans="1:3" x14ac:dyDescent="0.2">
      <c r="A2" t="s">
        <v>28</v>
      </c>
      <c r="B2" s="23"/>
    </row>
    <row r="3" spans="1:3" x14ac:dyDescent="0.2">
      <c r="B3" s="23"/>
    </row>
    <row r="4" spans="1:3" x14ac:dyDescent="0.2">
      <c r="A4" s="17" t="s">
        <v>21</v>
      </c>
      <c r="B4" s="24" t="s">
        <v>22</v>
      </c>
      <c r="C4" s="17" t="s">
        <v>23</v>
      </c>
    </row>
    <row r="5" spans="1:3" x14ac:dyDescent="0.2">
      <c r="A5" s="21">
        <v>45799</v>
      </c>
      <c r="B5" s="23">
        <v>1</v>
      </c>
      <c r="C5" t="s">
        <v>471</v>
      </c>
    </row>
    <row r="6" spans="1:3" x14ac:dyDescent="0.2">
      <c r="A6" s="21">
        <v>45799</v>
      </c>
      <c r="B6" s="23">
        <v>2</v>
      </c>
      <c r="C6" t="s">
        <v>477</v>
      </c>
    </row>
    <row r="7" spans="1:3" x14ac:dyDescent="0.2">
      <c r="A7" s="21"/>
      <c r="B7" s="23"/>
    </row>
    <row r="8" spans="1:3" x14ac:dyDescent="0.2">
      <c r="A8" s="21"/>
      <c r="B8" s="23"/>
    </row>
    <row r="9" spans="1:3" x14ac:dyDescent="0.2">
      <c r="A9" s="26"/>
      <c r="B9" s="27"/>
      <c r="C9" s="22"/>
    </row>
  </sheetData>
  <pageMargins left="0.75" right="0.75" top="1" bottom="1" header="0.5" footer="0.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About</vt:lpstr>
      <vt:lpstr>Fall 2025 Course Layout</vt:lpstr>
      <vt:lpstr>Tracking</vt:lpstr>
      <vt:lpstr>LPM-Fall2024</vt:lpstr>
      <vt:lpstr>Revisions</vt:lpstr>
      <vt:lpstr>ActFDate</vt:lpstr>
      <vt:lpstr>CompFlag</vt:lpstr>
      <vt:lpstr>'LPM-Fall2024'!PgCnt</vt:lpstr>
      <vt:lpstr>PgCnt</vt:lpstr>
      <vt:lpstr>About!Print_Area</vt:lpstr>
      <vt:lpstr>'Fall 2025 Course Layout'!Print_Titles</vt:lpstr>
      <vt:lpstr>'LPM-Fall2024'!Print_Titles</vt:lpstr>
      <vt:lpstr>'LPM-Fall2024'!StartDate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Eddie Smith</cp:lastModifiedBy>
  <cp:lastPrinted>2015-05-14T18:37:04Z</cp:lastPrinted>
  <dcterms:created xsi:type="dcterms:W3CDTF">2014-07-30T14:04:26Z</dcterms:created>
  <dcterms:modified xsi:type="dcterms:W3CDTF">2025-05-22T21:26:50Z</dcterms:modified>
</cp:coreProperties>
</file>