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7"/>
  <workbookPr autoCompressPictures="0"/>
  <mc:AlternateContent xmlns:mc="http://schemas.openxmlformats.org/markup-compatibility/2006">
    <mc:Choice Requires="x15">
      <x15ac:absPath xmlns:x15ac="http://schemas.microsoft.com/office/spreadsheetml/2010/11/ac" url="/Users/ed/Dropbox/TIA/ILA/ILA-201-U/Current Published Course Materials/Primary Course Materials/"/>
    </mc:Choice>
  </mc:AlternateContent>
  <xr:revisionPtr revIDLastSave="0" documentId="13_ncr:1_{5EA95CB8-9615-FA42-B06F-CF69E351D3C7}" xr6:coauthVersionLast="47" xr6:coauthVersionMax="47" xr10:uidLastSave="{00000000-0000-0000-0000-000000000000}"/>
  <bookViews>
    <workbookView xWindow="30100" yWindow="600" windowWidth="30060" windowHeight="33240" xr2:uid="{0E5786B3-0731-D34A-9812-D7FD03FF21E5}"/>
  </bookViews>
  <sheets>
    <sheet name="Documentation" sheetId="6" r:id="rId1"/>
    <sheet name="Schedule" sheetId="3" r:id="rId2"/>
    <sheet name="Tracking" sheetId="2" r:id="rId3"/>
    <sheet name="LFMU-S2025" sheetId="9" r:id="rId4"/>
    <sheet name="Revisions" sheetId="8" r:id="rId5"/>
  </sheets>
  <definedNames>
    <definedName name="_xlnm._FilterDatabase" localSheetId="3" hidden="1">'LFMU-S2025'!$B$6:$H$77</definedName>
    <definedName name="_xlnm._FilterDatabase" localSheetId="1" hidden="1">Schedule!$B$5:$O$50</definedName>
    <definedName name="ActFDate" localSheetId="3">'LFMU-S2025'!#REF!</definedName>
    <definedName name="ActFDate">Schedule!$C$6:$C$50</definedName>
    <definedName name="CompFlag" localSheetId="3">'LFMU-S2025'!#REF!</definedName>
    <definedName name="CompFlag">Schedule!$D$6:$D$50</definedName>
    <definedName name="DayLookUp" localSheetId="3">#REF!</definedName>
    <definedName name="DayLookUp">#REF!</definedName>
    <definedName name="ExamDate" localSheetId="3">'LFMU-S2025'!#REF!</definedName>
    <definedName name="ExamDate">Schedule!#REF!</definedName>
    <definedName name="LessonDays" localSheetId="3">#REF!</definedName>
    <definedName name="LessonDays">#REF!</definedName>
    <definedName name="MasterTable" localSheetId="3">#REF!</definedName>
    <definedName name="MasterTable">#REF!</definedName>
    <definedName name="PgCnt" localSheetId="3">'LFMU-S2025'!$H$7:$H$54</definedName>
    <definedName name="PgCnt">Schedule!$K$6:$K$50</definedName>
    <definedName name="_xlnm.Print_Area" localSheetId="0">Documentation!$A$1:$N$23</definedName>
    <definedName name="_xlnm.Print_Titles" localSheetId="3">'LFMU-S2025'!$1:$6</definedName>
    <definedName name="_xlnm.Print_Titles" localSheetId="1">Schedule!$1:$5</definedName>
    <definedName name="StartDate" localSheetId="3">'LFMU-S2025'!$C$1</definedName>
    <definedName name="StartDate">Schedule!$E$1</definedName>
    <definedName name="TargetDays" localSheetId="3">#REF!</definedName>
    <definedName name="TargetDays">#REF!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42" i="3" l="1"/>
  <c r="N42" i="3"/>
  <c r="M9" i="3"/>
  <c r="N9" i="3"/>
  <c r="O9" i="3" s="1"/>
  <c r="M10" i="3"/>
  <c r="N10" i="3"/>
  <c r="M11" i="3"/>
  <c r="N11" i="3"/>
  <c r="M12" i="3"/>
  <c r="N12" i="3"/>
  <c r="M13" i="3"/>
  <c r="N13" i="3"/>
  <c r="M14" i="3"/>
  <c r="N14" i="3"/>
  <c r="M15" i="3"/>
  <c r="N15" i="3"/>
  <c r="M16" i="3"/>
  <c r="N16" i="3"/>
  <c r="M17" i="3"/>
  <c r="N17" i="3"/>
  <c r="M18" i="3"/>
  <c r="N18" i="3"/>
  <c r="M19" i="3"/>
  <c r="N19" i="3"/>
  <c r="M20" i="3"/>
  <c r="N20" i="3"/>
  <c r="M21" i="3"/>
  <c r="N21" i="3"/>
  <c r="M22" i="3"/>
  <c r="N22" i="3"/>
  <c r="M23" i="3"/>
  <c r="N23" i="3"/>
  <c r="M24" i="3"/>
  <c r="N24" i="3"/>
  <c r="M25" i="3"/>
  <c r="N25" i="3"/>
  <c r="M26" i="3"/>
  <c r="N26" i="3"/>
  <c r="M27" i="3"/>
  <c r="N27" i="3"/>
  <c r="M28" i="3"/>
  <c r="N28" i="3"/>
  <c r="M29" i="3"/>
  <c r="N29" i="3"/>
  <c r="M30" i="3"/>
  <c r="N30" i="3"/>
  <c r="M31" i="3"/>
  <c r="N31" i="3"/>
  <c r="M32" i="3"/>
  <c r="N32" i="3"/>
  <c r="M33" i="3"/>
  <c r="N33" i="3"/>
  <c r="O33" i="3" s="1"/>
  <c r="M34" i="3"/>
  <c r="N34" i="3"/>
  <c r="M35" i="3"/>
  <c r="N35" i="3"/>
  <c r="O35" i="3" s="1"/>
  <c r="M36" i="3"/>
  <c r="N36" i="3"/>
  <c r="M37" i="3"/>
  <c r="N37" i="3"/>
  <c r="M39" i="3"/>
  <c r="N39" i="3"/>
  <c r="M40" i="3"/>
  <c r="N40" i="3"/>
  <c r="M38" i="3"/>
  <c r="N38" i="3"/>
  <c r="M41" i="3"/>
  <c r="N41" i="3"/>
  <c r="M43" i="3"/>
  <c r="N43" i="3"/>
  <c r="M44" i="3"/>
  <c r="N44" i="3"/>
  <c r="M45" i="3"/>
  <c r="N45" i="3"/>
  <c r="M46" i="3"/>
  <c r="N46" i="3"/>
  <c r="O46" i="3" s="1"/>
  <c r="M47" i="3"/>
  <c r="N47" i="3"/>
  <c r="M48" i="3"/>
  <c r="N48" i="3"/>
  <c r="M49" i="3"/>
  <c r="N49" i="3"/>
  <c r="M50" i="3"/>
  <c r="N50" i="3"/>
  <c r="O21" i="3" l="1"/>
  <c r="O10" i="3"/>
  <c r="O20" i="3"/>
  <c r="O42" i="3"/>
  <c r="O23" i="3"/>
  <c r="O30" i="3"/>
  <c r="O18" i="3"/>
  <c r="O38" i="3"/>
  <c r="O25" i="3"/>
  <c r="O19" i="3"/>
  <c r="O29" i="3"/>
  <c r="O15" i="3"/>
  <c r="O17" i="3"/>
  <c r="O26" i="3"/>
  <c r="O27" i="3"/>
  <c r="O11" i="3"/>
  <c r="O31" i="3"/>
  <c r="O16" i="3"/>
  <c r="O28" i="3"/>
  <c r="O13" i="3"/>
  <c r="O50" i="3"/>
  <c r="O49" i="3"/>
  <c r="O32" i="3"/>
  <c r="O22" i="3"/>
  <c r="O40" i="3"/>
  <c r="O44" i="3"/>
  <c r="O39" i="3"/>
  <c r="O47" i="3"/>
  <c r="O41" i="3"/>
  <c r="O14" i="3"/>
  <c r="O36" i="3"/>
  <c r="O48" i="3"/>
  <c r="O24" i="3"/>
  <c r="O12" i="3"/>
  <c r="O43" i="3"/>
  <c r="O34" i="3"/>
  <c r="O37" i="3"/>
  <c r="O45" i="3"/>
  <c r="M8" i="3"/>
  <c r="K2" i="3"/>
  <c r="K3" i="3" l="1"/>
  <c r="K1" i="3" l="1"/>
  <c r="N8" i="3" l="1"/>
  <c r="O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Eddie Smith</author>
    <author>ES</author>
  </authors>
  <commentList>
    <comment ref="B5" authorId="0" shapeId="0" xr:uid="{584FC6C5-3BDB-1D42-8814-31483166D1DC}">
      <text>
        <r>
          <rPr>
            <b/>
            <sz val="10"/>
            <color rgb="FF000000"/>
            <rFont val="Tahoma"/>
            <family val="2"/>
          </rPr>
          <t>Eddie Smith:</t>
        </r>
        <r>
          <rPr>
            <sz val="10"/>
            <color rgb="FF000000"/>
            <rFont val="Tahoma"/>
            <family val="2"/>
          </rPr>
          <t xml:space="preserve">
</t>
        </r>
        <r>
          <rPr>
            <sz val="10"/>
            <color rgb="FF000000"/>
            <rFont val="Tahoma"/>
            <family val="2"/>
          </rPr>
          <t>Fill in any schedule you like here</t>
        </r>
      </text>
    </comment>
    <comment ref="K5" authorId="1" shapeId="0" xr:uid="{00000000-0006-0000-0100-000001000000}">
      <text>
        <r>
          <rPr>
            <b/>
            <sz val="10"/>
            <color rgb="FF000000"/>
            <rFont val="Calibri"/>
            <family val="2"/>
          </rPr>
          <t>Source reading page count</t>
        </r>
      </text>
    </comment>
    <comment ref="L5" authorId="0" shapeId="0" xr:uid="{0FBA9188-887A-B946-AC04-C677F0C83F52}">
      <text>
        <r>
          <rPr>
            <b/>
            <sz val="10"/>
            <color rgb="FF000000"/>
            <rFont val="Tahoma"/>
            <family val="2"/>
          </rPr>
          <t>Eddie Smith:</t>
        </r>
        <r>
          <rPr>
            <sz val="10"/>
            <color rgb="FF000000"/>
            <rFont val="Tahoma"/>
            <family val="2"/>
          </rPr>
          <t xml:space="preserve">
</t>
        </r>
        <r>
          <rPr>
            <sz val="10"/>
            <color rgb="FF000000"/>
            <rFont val="Tahoma"/>
            <family val="2"/>
          </rPr>
          <t>For people who used the course for the previous syllabus, this column indicates if the source reading or lesson is new or modified compared to the previous syllabus. If blank, the material is the same as the previous version.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author>
  </authors>
  <commentList>
    <comment ref="I6" authorId="0" shapeId="0" xr:uid="{E023F966-8169-754C-A879-6EDBD8995F8C}">
      <text>
        <r>
          <rPr>
            <b/>
            <sz val="10"/>
            <color indexed="81"/>
            <rFont val="Calibri"/>
            <family val="2"/>
          </rPr>
          <t>Source reading page count</t>
        </r>
      </text>
    </comment>
  </commentList>
</comments>
</file>

<file path=xl/sharedStrings.xml><?xml version="1.0" encoding="utf-8"?>
<sst xmlns="http://schemas.openxmlformats.org/spreadsheetml/2006/main" count="839" uniqueCount="355">
  <si>
    <t>Pages</t>
  </si>
  <si>
    <t>% Complete</t>
  </si>
  <si>
    <t>Total Pages</t>
  </si>
  <si>
    <t>Completed Pages</t>
  </si>
  <si>
    <t>Actual Finish Date</t>
  </si>
  <si>
    <t>Completed?</t>
  </si>
  <si>
    <t>Proj Pace</t>
  </si>
  <si>
    <t>Your Pace</t>
  </si>
  <si>
    <t>A/P</t>
  </si>
  <si>
    <t>No</t>
  </si>
  <si>
    <t>Syllabus Source</t>
  </si>
  <si>
    <t>Lesson</t>
  </si>
  <si>
    <t>Number</t>
  </si>
  <si>
    <t>Seminar Section</t>
  </si>
  <si>
    <t>Seminar Subsection</t>
  </si>
  <si>
    <r>
      <t xml:space="preserve">Projected </t>
    </r>
    <r>
      <rPr>
        <b/>
        <u/>
        <sz val="11"/>
        <color theme="0"/>
        <rFont val="Calibri"/>
        <family val="2"/>
        <scheme val="minor"/>
      </rPr>
      <t>Finish</t>
    </r>
    <r>
      <rPr>
        <b/>
        <sz val="11"/>
        <color theme="0"/>
        <rFont val="Calibri"/>
        <family val="2"/>
        <scheme val="minor"/>
      </rPr>
      <t xml:space="preserve"> Date</t>
    </r>
  </si>
  <si>
    <t>Introduction</t>
  </si>
  <si>
    <t>Complete introduction section of online seminar</t>
  </si>
  <si>
    <t>Tracking Progress</t>
  </si>
  <si>
    <t>If the blue line is above the green line, you are ahead of schedule based on page count.</t>
  </si>
  <si>
    <t>Date</t>
  </si>
  <si>
    <t>Version</t>
  </si>
  <si>
    <t>Changes</t>
  </si>
  <si>
    <t>Actuarial Math Review</t>
  </si>
  <si>
    <t>This tab summarizes any revisions to the study schedule during the exam sitting. The</t>
  </si>
  <si>
    <t>version number can be found on the end of the spreadsheet file name.</t>
  </si>
  <si>
    <t>Revision History</t>
  </si>
  <si>
    <t>Syllabus Changes</t>
  </si>
  <si>
    <t>An Introduction to Reserves</t>
  </si>
  <si>
    <t>SVILAC Ch. 10: Valuation Assumptions</t>
  </si>
  <si>
    <t>SVILAC Ch. 11: Valuation Methodologies</t>
  </si>
  <si>
    <t>SVILAC Ch. 3: NAIC Annual Statement</t>
  </si>
  <si>
    <t>SVILAC Ch. 12: Whole Life</t>
  </si>
  <si>
    <t>A.1.10</t>
  </si>
  <si>
    <t>SVILAC Ch. 13: Term Life Insurance</t>
  </si>
  <si>
    <t>A.1.11</t>
  </si>
  <si>
    <t>SVILAC Ch. 14: Universal Life</t>
  </si>
  <si>
    <t>A.1.12</t>
  </si>
  <si>
    <t>A.1.13</t>
  </si>
  <si>
    <t>A.1.14</t>
  </si>
  <si>
    <t>SVILAC Ch. 16: Indexed Universal Life</t>
  </si>
  <si>
    <t>A.1.15</t>
  </si>
  <si>
    <t>A.1.16</t>
  </si>
  <si>
    <t>SVILAC Ch. 18: Fixed Deferred Annuities</t>
  </si>
  <si>
    <t>A.1.17</t>
  </si>
  <si>
    <t>SVILAC Ch. 20: Indexed Deferred Annuities</t>
  </si>
  <si>
    <t>SVILAC Ch. 21: Immediate Annuities</t>
  </si>
  <si>
    <t>SVILAC Ch. 22: Miscellaneous Reserves</t>
  </si>
  <si>
    <t>SVILAC Ch. 5: The Valuation Manual</t>
  </si>
  <si>
    <t>SVILAC Ch. 01-2: Valuation Overview and Product Classifications</t>
  </si>
  <si>
    <t>SVILAC Ch. 04: Standard Valuation Law</t>
  </si>
  <si>
    <t>LFM-822: Actuarial Guidelines 38 and 48</t>
  </si>
  <si>
    <t>Impacts of AG 48</t>
  </si>
  <si>
    <t>SVILAC Ch. 23: PBR for Life Products</t>
  </si>
  <si>
    <t>Interactive Principle-Based Reserves Model</t>
  </si>
  <si>
    <t>LFM-143:  Fundamentals of the PBA to Statutory Reserves</t>
  </si>
  <si>
    <t>PBA Corner: VM-20 Mortality Credibility</t>
  </si>
  <si>
    <t>SVILAC Ch. 19: Variable Deferred  Annuities</t>
  </si>
  <si>
    <t>SVILAC Ch. 24: PBR for Variable Annuities</t>
  </si>
  <si>
    <t>Targeted Improvements Interactive Model</t>
  </si>
  <si>
    <t>LFM-846: Company Tax – Introductory Study Note</t>
  </si>
  <si>
    <t>LFM-845: LIME Ch. 1</t>
  </si>
  <si>
    <t>TIA's LIME Illustrative Examples</t>
  </si>
  <si>
    <t>SVILAC Ch. 29  Risk-Based Capital</t>
  </si>
  <si>
    <t>A Multi-Stakeholder Approach to Capital Adequacy</t>
  </si>
  <si>
    <t>LFM-148: The Theory of Risk Capital in Financial Firms</t>
  </si>
  <si>
    <t>Embedded Value: Practice and Theory</t>
  </si>
  <si>
    <t>LFM-106: Mergers and Acquisitions</t>
  </si>
  <si>
    <t>LFM-138-16: Prudential Financial  Stockholder’s Equity and Operating Leverage, HBR, 2008</t>
  </si>
  <si>
    <t>LFM-144: The Modernization of Insurance Company Solvency Regulation in the US</t>
  </si>
  <si>
    <t>LFM-847: Life Insurance Regulatory Framework</t>
  </si>
  <si>
    <t>A.1.01</t>
  </si>
  <si>
    <t>A.1.02</t>
  </si>
  <si>
    <t>A.1.03</t>
  </si>
  <si>
    <t>A.1.04</t>
  </si>
  <si>
    <t>A.1.05</t>
  </si>
  <si>
    <t>A.1.06</t>
  </si>
  <si>
    <t>A.1.07</t>
  </si>
  <si>
    <t>A.1.08</t>
  </si>
  <si>
    <t>A.1.09</t>
  </si>
  <si>
    <t>A.2.01</t>
  </si>
  <si>
    <t>A.2.02</t>
  </si>
  <si>
    <t>A.2.03</t>
  </si>
  <si>
    <t>A.2.04</t>
  </si>
  <si>
    <t>A.2.05</t>
  </si>
  <si>
    <t>A.2.06</t>
  </si>
  <si>
    <t>A.2.07</t>
  </si>
  <si>
    <t>A.2.08</t>
  </si>
  <si>
    <t>A.2.09</t>
  </si>
  <si>
    <t>B.1.01</t>
  </si>
  <si>
    <t>B.1.02</t>
  </si>
  <si>
    <t>B.1.03</t>
  </si>
  <si>
    <t>B.1.04</t>
  </si>
  <si>
    <t>B.1.05</t>
  </si>
  <si>
    <t>B.1.06</t>
  </si>
  <si>
    <t>B.2.01</t>
  </si>
  <si>
    <t>B.2.02</t>
  </si>
  <si>
    <t>C.1.01</t>
  </si>
  <si>
    <t>C.1.02</t>
  </si>
  <si>
    <t>C.2.01</t>
  </si>
  <si>
    <t>C.2.02</t>
  </si>
  <si>
    <t>C.2.03</t>
  </si>
  <si>
    <t>C.2.04</t>
  </si>
  <si>
    <t>C.2.05</t>
  </si>
  <si>
    <t>D.1.01</t>
  </si>
  <si>
    <t>D.1.02</t>
  </si>
  <si>
    <t>D.1.03</t>
  </si>
  <si>
    <t>D.1.04</t>
  </si>
  <si>
    <t>D.1.05</t>
  </si>
  <si>
    <t>D.1.06</t>
  </si>
  <si>
    <t>D.2.01</t>
  </si>
  <si>
    <t>D.2.02</t>
  </si>
  <si>
    <t>D.2.03</t>
  </si>
  <si>
    <t>D.2.04</t>
  </si>
  <si>
    <t>D.2.05</t>
  </si>
  <si>
    <t>D.2.06</t>
  </si>
  <si>
    <t>D.2.07</t>
  </si>
  <si>
    <t>E.1.01</t>
  </si>
  <si>
    <t>E.2.01</t>
  </si>
  <si>
    <t>E.2.02</t>
  </si>
  <si>
    <t>E.2.03</t>
  </si>
  <si>
    <t>A. US Statutory Valuation and Reporting</t>
  </si>
  <si>
    <t>A.1. Formula-Based US Stat Reserves</t>
  </si>
  <si>
    <t>A.2. US Stat PBR Topics</t>
  </si>
  <si>
    <t>B. US GAAP Valuation and Reporting</t>
  </si>
  <si>
    <t>C.1. Insurance Company Taxation</t>
  </si>
  <si>
    <t>C.2. Policyholder Taxation</t>
  </si>
  <si>
    <t>D. Capital and Financial Management Topics</t>
  </si>
  <si>
    <t>E.1. IFRS 17</t>
  </si>
  <si>
    <t>LFM-846-20: Company Tax – Introductory Study Note</t>
  </si>
  <si>
    <t>LFM-845-20: LIME Ch. 1</t>
  </si>
  <si>
    <t>Syllabus Page Range</t>
  </si>
  <si>
    <t>N/A</t>
  </si>
  <si>
    <t>Exclude 1.1-1.9 from Ch. 1 and include only 2.2 from Ch. 2</t>
  </si>
  <si>
    <t>All</t>
  </si>
  <si>
    <t>Excluding 10.1.3 &amp; 10.3.8</t>
  </si>
  <si>
    <t>Excluding 11.3.9-11.3.11</t>
  </si>
  <si>
    <t>Excluding 14.4.8,14.4.9,14.5.0 &amp; 14.6.2-14.6.6</t>
  </si>
  <si>
    <t>LFM-822-16: Study Note on Actuarial  Guidelines AG 38 and 48</t>
  </si>
  <si>
    <t>excluding pp. 6-8</t>
  </si>
  <si>
    <t>Impacts of AG 48, Financial Reporter, Dec 2015</t>
  </si>
  <si>
    <t>Exclude 16.4.2-16.4.3</t>
  </si>
  <si>
    <t>Excluding 22.3-22.4</t>
  </si>
  <si>
    <t>Excluding 23.1</t>
  </si>
  <si>
    <t>PBA Corner, Financial Reporter, Jun 2016</t>
  </si>
  <si>
    <t>Highlighted portions of the study note are testable, while all other portions are background reading</t>
  </si>
  <si>
    <t>LFM-845-20: LIME Ch. 2</t>
  </si>
  <si>
    <t>LFM-813-13: U.S. Insurance Regulation Solvency Framework and Current Topics</t>
  </si>
  <si>
    <t>Economic Capital for Life Insurance  Companies, SOA Research Paper, Oct 2016</t>
  </si>
  <si>
    <t>A Multi-Stakeholder Approach to Capital  Adequacy, Conning Research, Actuarial Practice Forum</t>
  </si>
  <si>
    <t>LFM-148-20: The Theory of Risk Capital in Financial Firms</t>
  </si>
  <si>
    <t>Embedded Value: Practice and Theory,  Actuarial Practice Forum, Mar 2009</t>
  </si>
  <si>
    <t>LFM-106-07: Chapter  4 of Insurance Industry Mergers &amp; Acquisitions</t>
  </si>
  <si>
    <t>Sections 4.1-4.6</t>
  </si>
  <si>
    <t>LFM-144-20: The Modernization of  Insurance Company Solvency Regulation in the US</t>
  </si>
  <si>
    <t>Excluding sections 7 and 9</t>
  </si>
  <si>
    <t>LFM-847-20: Life Insurance Regulatory Framework, OSFI, 2012</t>
  </si>
  <si>
    <t>Status</t>
  </si>
  <si>
    <t>Implementation Considerations for VA Market Risk Benefits</t>
  </si>
  <si>
    <t>LFM-143:  Fundamentals of the Principle-Based Approach to Statutory Reserves for Life Insurance, Jul 2019</t>
  </si>
  <si>
    <t>SVILAC Ch. 24: VM-21: PBR for Variable Annuities</t>
  </si>
  <si>
    <t>LFM-152: Introduction to Source of Earnings Analysis</t>
  </si>
  <si>
    <t>Exclude appendices</t>
  </si>
  <si>
    <t>The Tax Cuts and Jobs Act of 2017 - Effects on Life Insurers</t>
  </si>
  <si>
    <t>The Tax Cuts and Jobs Act of 2017 - Effects on Life Insurers, American Academy of Actuaries, Oct 2020</t>
  </si>
  <si>
    <t>LFM-845: LIME Ch. 2 Part 1 - Overview of 7702 and 7702A</t>
  </si>
  <si>
    <t>LFM-845: LIME Ch. 2 Part 2 - Assumptions and Computational Rules</t>
  </si>
  <si>
    <t>LFM-845: LIME Ch. 2 Part 3 - Calculation Methods</t>
  </si>
  <si>
    <t>C.2.06</t>
  </si>
  <si>
    <t>LFM-813: U.S. Insurance Regulation Solvency Framework</t>
  </si>
  <si>
    <t>LFM-854 NAIC ORSA Guidance Manual</t>
  </si>
  <si>
    <t>LFM-854 NAIC Own Risk and Solvency Assessment (ORSA) Guidance Manual, Dec 2017</t>
  </si>
  <si>
    <t>D.1.07</t>
  </si>
  <si>
    <t>ASOP 55 - Capital Adequacy Assessment</t>
  </si>
  <si>
    <t>Section 3 and Appendix 1 only</t>
  </si>
  <si>
    <t>Economic Capital for Life Insurance Companies</t>
  </si>
  <si>
    <t>LFM-138: Prudential Financial  Stockholder’s Equity and Operating Leverage</t>
  </si>
  <si>
    <t>E. International Topics</t>
  </si>
  <si>
    <t>E.2. International Solvency Topics</t>
  </si>
  <si>
    <t>LFM-151 IAIS - International Capital Standard - ComFrame</t>
  </si>
  <si>
    <t>LFM-151 IAIS - International Capital Standard, ComFrame, Holistic Framework for Systemic Risk in the Insurance Sector, Sullivan &amp; Cromwell LLP, Dec 2019</t>
  </si>
  <si>
    <t>Only pages 1-3, 8-28</t>
  </si>
  <si>
    <t>TIA SOE Illustrative Example</t>
  </si>
  <si>
    <t>TIA Illustrative SOA Example</t>
  </si>
  <si>
    <t>LFM-852 &amp; LFM-853 Group Capital Calculation</t>
  </si>
  <si>
    <t>LFM-852 Group Capital Calculation Public Summary, NAIC Dec 2020; LFM-853-22 Group Capital Calculation Pictorial, NAIC Dec 2020</t>
  </si>
  <si>
    <t>When it comes to tracking your progress, we highly recommend using the Today view built into the TIA Study website (and apps).</t>
  </si>
  <si>
    <t>The order of the lessons matches the order presented in the course (in TIA Study), and we feel that this is the most logical</t>
  </si>
  <si>
    <t>The Tracking tab will show your actual progress against your planned progress if you choose to use this spreadsheet in that way.</t>
  </si>
  <si>
    <t>Simply mark the reading as Complete = "Yes" in the "Completed?" column. However, as noted above, the Today view in TIA</t>
  </si>
  <si>
    <t>Study is probably a better tool for staying on schedule.</t>
  </si>
  <si>
    <t>B.1.07</t>
  </si>
  <si>
    <t>B.1.08</t>
  </si>
  <si>
    <t>B.1.09</t>
  </si>
  <si>
    <t>B.1.10</t>
  </si>
  <si>
    <t>B.1.11</t>
  </si>
  <si>
    <t>B.1.12</t>
  </si>
  <si>
    <t>B.1.13</t>
  </si>
  <si>
    <t>E.1.04</t>
  </si>
  <si>
    <t>B.1. US GAAP for Life Insurers</t>
  </si>
  <si>
    <t>B.2. Other GAAP Topics</t>
  </si>
  <si>
    <t>SVILAC Ch. 25: Overview of VM-31</t>
  </si>
  <si>
    <t>GAAP Ch. 1: Objectives and Implications</t>
  </si>
  <si>
    <t>GAAP Ch. 3: Product Classification</t>
  </si>
  <si>
    <t>GAAP Ch. 4: Expenses and Capitalization</t>
  </si>
  <si>
    <t>GAAP Ch. 5: Non-Participating Traditional Life Insurance</t>
  </si>
  <si>
    <t>GAAP Ch. 6: Participating Traditional Life Insurance</t>
  </si>
  <si>
    <t>GAAP Ch. 7: Universal Life Insurance</t>
  </si>
  <si>
    <t>GAAP Ch. 8: Long Duration Health</t>
  </si>
  <si>
    <t>GAAP Ch. 11: Deferred Annuities</t>
  </si>
  <si>
    <t>GAAP Ch. 13: Group Pension</t>
  </si>
  <si>
    <t>GAAP Ch. 19: Investment Accounting</t>
  </si>
  <si>
    <t>GAAP Ch. 20: Derivatives and Hedging</t>
  </si>
  <si>
    <t>Bridging the GAAP: IFRS 17 and LDTI Differences Explored</t>
  </si>
  <si>
    <t>LFM-850: Changes to Section 7702 and Nonforfeiture Interest Rates</t>
  </si>
  <si>
    <t>LFM-850-22: Changes to Section 7702 and Nonforfeiture Interest Rates</t>
  </si>
  <si>
    <t>C. Tax Topics</t>
  </si>
  <si>
    <t>B.1.14</t>
  </si>
  <si>
    <t>GAAP Ch. 12: Payout Annuities</t>
  </si>
  <si>
    <t>Excluding 12.2 and 12.4</t>
  </si>
  <si>
    <t>Excluding 18.2, 18.3.2, 18.3.3, 18.7.4 &amp; 18.8</t>
  </si>
  <si>
    <t>Exclude 5.4</t>
  </si>
  <si>
    <t>Reflection of COVID-19 in Life Insurance Mortality Improvement</t>
  </si>
  <si>
    <t>Reflection of COVID-19 in Life Insurance Mortality Improvement: A Discussion Brief, American Academy of Actuaries, May 2022</t>
  </si>
  <si>
    <t>B.1.15</t>
  </si>
  <si>
    <t>GAAP Ch. 15: Reinsurance</t>
  </si>
  <si>
    <t>D.1. Regulatory Capital Methods and Requirements</t>
  </si>
  <si>
    <t>D.2. Economic Capital and Other Corporate Financial Management Topics</t>
  </si>
  <si>
    <t>Practitioner Considerations for Guideline Excess Spread Attribution Methodology under AG 53</t>
  </si>
  <si>
    <t>Practitioner Considerations for Guideline Excess Spread Attribution Methodology under Actuarial Guideline LIII (AG53), SOA Research Institute, Jan 2023</t>
  </si>
  <si>
    <t>Rating Agency Perspectives on Insurance Company Capital</t>
  </si>
  <si>
    <t>Sections 2 and 6 only</t>
  </si>
  <si>
    <t>LFM-857: Insurance Contracts First Impressions</t>
  </si>
  <si>
    <t>LFM-857-24: Insurance Contracts First Impressions: 2020 Edition IFRS 17, KPMG, July 2020</t>
  </si>
  <si>
    <t>Only Sections 1.1-1.2, 3.1, 5.1-5.3, 6.1-6.4, 14.1-14.2, 15.1-15.2, 17.1-17.3, 20.1</t>
  </si>
  <si>
    <t>Regulatory Capital Adequacy for Life Insurance Companies</t>
  </si>
  <si>
    <t>Regulatory Capital Adequacy for Life Insurance Companies: A Comparison of Four Jurisdictions, SOA Research Institute, Jul 2023</t>
  </si>
  <si>
    <t>Section 19.4 Only</t>
  </si>
  <si>
    <t>Changes for 2025</t>
  </si>
  <si>
    <t>US GAAP for Life Insurers, 2024 Ch. 1: Objectives and Implications</t>
  </si>
  <si>
    <t>US GAAP for Life Insurers, 2024 Ch. 3: Product Classification</t>
  </si>
  <si>
    <t>US GAAP for Life Insurers, 2024 Ch. 4: Expenses and Capitalization</t>
  </si>
  <si>
    <t>US GAAP for Life Insurers, 2024 Ch. 5: Non-Participating Traditional Life Insurance</t>
  </si>
  <si>
    <t>US GAAP for Life Insurers, 2024 Ch. 6: Participating Traditional Life Insurance</t>
  </si>
  <si>
    <t>US GAAP for Life Insurers, 2024 Ch. 7: Universal Life Insurance</t>
  </si>
  <si>
    <t>US GAAP for Life Insurers, 2024 Ch. 8: Long Duration Health</t>
  </si>
  <si>
    <t>US GAAP for Life Insurers, 2024 Ch. 11: Deferred Annuities</t>
  </si>
  <si>
    <t>US GAAP for Life Insurers, 2024 Ch. 12: Payout Annuities</t>
  </si>
  <si>
    <t>US GAAP for Life Insurers, 2024 Ch. 13: Group Pension</t>
  </si>
  <si>
    <t>US GAAP for Life Insurers, 2024 Ch. 19: Investment Accounting</t>
  </si>
  <si>
    <t>US GAAP for Life Insurers, 2024 Ch. 20: Derivatives and Hedging</t>
  </si>
  <si>
    <t>US GAAP for Life Insurers, 2024 Ch. 15: Reinsurance</t>
  </si>
  <si>
    <t>Only sections 8.2.8.2, 8.3-8.5</t>
  </si>
  <si>
    <t>Only sections 13.1.3, 13.2, 13.3</t>
  </si>
  <si>
    <t>Only sections 7.1-7.3 and 7.5-7.7</t>
  </si>
  <si>
    <t>B.1.16</t>
  </si>
  <si>
    <t>GAAP Ch. 7, Section 7.3.5 (IUL)</t>
  </si>
  <si>
    <r>
      <t xml:space="preserve">This tab shows </t>
    </r>
    <r>
      <rPr>
        <b/>
        <u/>
        <sz val="16"/>
        <color rgb="FFFF0000"/>
        <rFont val="Calibri (Body)"/>
      </rPr>
      <t>only</t>
    </r>
    <r>
      <rPr>
        <b/>
        <sz val="16"/>
        <color rgb="FFFF0000"/>
        <rFont val="Calibri"/>
        <family val="2"/>
        <scheme val="minor"/>
      </rPr>
      <t xml:space="preserve"> lessons that were in the LFMU course for the previous syllabus in Spring 2025</t>
    </r>
  </si>
  <si>
    <r>
      <t xml:space="preserve">This tab follows the </t>
    </r>
    <r>
      <rPr>
        <b/>
        <u/>
        <sz val="11"/>
        <rFont val="Calibri (Body)"/>
      </rPr>
      <t>previous</t>
    </r>
    <r>
      <rPr>
        <b/>
        <sz val="11"/>
        <rFont val="Calibri"/>
        <family val="2"/>
        <scheme val="minor"/>
      </rPr>
      <t xml:space="preserve"> course layout and is intended to help anyone who used the previous LFMU course determine which readings were retained, dropped, or modified.</t>
    </r>
  </si>
  <si>
    <t>The Status column indicates how each item was impacted by the Fall 2025 syllabus changes. If blank, there were no changes, but it's possible the outline number in the course changed.</t>
  </si>
  <si>
    <t>Dropped</t>
  </si>
  <si>
    <t>Previously 12.2 and 12.4 were excluded, but the entire chapter is now on syllabus</t>
  </si>
  <si>
    <t>Previously, 18.2, 18.3.2, 18.3.3 were excluded, but they are now included</t>
  </si>
  <si>
    <t>Previously, 7.3 was included, but it is now excluded</t>
  </si>
  <si>
    <t>A.1.1</t>
  </si>
  <si>
    <t>A.1.2</t>
  </si>
  <si>
    <t>A.1.3</t>
  </si>
  <si>
    <t>A.1.4</t>
  </si>
  <si>
    <t>A.1.5</t>
  </si>
  <si>
    <t>A.1.6</t>
  </si>
  <si>
    <t>A.1.7</t>
  </si>
  <si>
    <t>A.1.8</t>
  </si>
  <si>
    <t>A.1.9</t>
  </si>
  <si>
    <t>Excluding 18.7.4 &amp; 18.8</t>
  </si>
  <si>
    <t>A.2.1</t>
  </si>
  <si>
    <t>A.2.2</t>
  </si>
  <si>
    <t>A.2.3</t>
  </si>
  <si>
    <t>A.2.4</t>
  </si>
  <si>
    <t>A.2.5</t>
  </si>
  <si>
    <t>B.1.1</t>
  </si>
  <si>
    <t>B.1.2</t>
  </si>
  <si>
    <t>B.1.3</t>
  </si>
  <si>
    <t>B.1.4</t>
  </si>
  <si>
    <t>B.1.5</t>
  </si>
  <si>
    <t>B.1.6</t>
  </si>
  <si>
    <t>Only sections 7.1-7.2 and 7.5-7.7</t>
  </si>
  <si>
    <t>B.1.7</t>
  </si>
  <si>
    <t>B.1.8</t>
  </si>
  <si>
    <t>B.1.9</t>
  </si>
  <si>
    <t>C. Capital Management</t>
  </si>
  <si>
    <t>C.1. Regulatory Capital Methods and Requirements</t>
  </si>
  <si>
    <t>C.1.1</t>
  </si>
  <si>
    <t>C.1.2</t>
  </si>
  <si>
    <t>ILA201-802: NAIC ORSA Guidance Manual</t>
  </si>
  <si>
    <t>ILA201-802-25: NAIC Own Risk and Solvency Assessment (ORSA) Guidance Manual, Dec 2017</t>
  </si>
  <si>
    <t>Study note ID was changed from LFM-854; no content changes</t>
  </si>
  <si>
    <t>C.2. Economic Capital and Ratings Topics</t>
  </si>
  <si>
    <t>ILA201-800: The Theory of Risk Capital in Financial Firms</t>
  </si>
  <si>
    <t>ILA201-800-25: The Theory of Risk Capital in Financial Firms</t>
  </si>
  <si>
    <t>Study note ID was changed from LFM-148; no content changes</t>
  </si>
  <si>
    <t>D. Product Management</t>
  </si>
  <si>
    <t>D.1.1</t>
  </si>
  <si>
    <t>D.1.2</t>
  </si>
  <si>
    <t>ILA201-801: Diversification of Longevity and Mortality Risk</t>
  </si>
  <si>
    <t>ILA201-801-25: Diversification of Longevity and Mortality Risk</t>
  </si>
  <si>
    <t>New reading (formerly LPM-157)</t>
  </si>
  <si>
    <t>D.1.3</t>
  </si>
  <si>
    <t>ILA201-100-25: Diversification: Consideration on Modelling Aspects &amp; Related Fungibility and Transferability, CRO, Oct 2013</t>
  </si>
  <si>
    <t xml:space="preserve"> pp. 1-18</t>
  </si>
  <si>
    <t>New reading (formerly LAM-130)</t>
  </si>
  <si>
    <t>D.1.4</t>
  </si>
  <si>
    <t>ILA201-101: Life in-force Management</t>
  </si>
  <si>
    <t>ILA201-101-25: Life in-force Management: Improving Consumer Value and Long-Term Profitability</t>
  </si>
  <si>
    <t>New reading (formerly LPM-153)</t>
  </si>
  <si>
    <t>D.1.5</t>
  </si>
  <si>
    <t>ILA201-102: Economics of Insurance Lesson 1</t>
  </si>
  <si>
    <t>ILA201-102-25: Economics of Insurance: How Insurers Create Value for Shareholders</t>
  </si>
  <si>
    <t>pp. 4-31</t>
  </si>
  <si>
    <t>New reading (formerly LPM-113)</t>
  </si>
  <si>
    <t>D.1.6</t>
  </si>
  <si>
    <t>ILA201-102: Economics of Insurance Lesson 2</t>
  </si>
  <si>
    <t>D.1.7</t>
  </si>
  <si>
    <t>ILA201-102: Economics of Insurance Lesson 3</t>
  </si>
  <si>
    <t>D.1.8</t>
  </si>
  <si>
    <t>FAQ on Certain Insurance Reserves Held After the TCJA</t>
  </si>
  <si>
    <t>FAQ on Certain Insurance Reserves Held by Insurance Companies for the Purpose of Determining U.S. Taxable Income after the Passage of the Tax Cuts and Jobs Act of 2017</t>
  </si>
  <si>
    <t>New reading</t>
  </si>
  <si>
    <t>D.1.9</t>
  </si>
  <si>
    <t>Evolving Strategies to Improve Inforce Post-Level Term Profitability</t>
  </si>
  <si>
    <t>Evolving Strategies to Improve Inforce Post-Level Term Profitability, Product Matters, Feb 2015</t>
  </si>
  <si>
    <t>New reading (formerly on LPM)</t>
  </si>
  <si>
    <t>D.1.10</t>
  </si>
  <si>
    <t>Mechanics of Dividends</t>
  </si>
  <si>
    <t>Mechanics of Dividends, SOA Research Institute, Dale Hagstrom</t>
  </si>
  <si>
    <t>C.2.1</t>
  </si>
  <si>
    <t>C.2.2</t>
  </si>
  <si>
    <t>C.2.3</t>
  </si>
  <si>
    <t>C.2.4</t>
  </si>
  <si>
    <t>D.1. Product Management Topics</t>
  </si>
  <si>
    <t>ILA201-100: Diversification</t>
  </si>
  <si>
    <t>SVILAC Ch. 11: Valuation Methodologies - Lesson 1</t>
  </si>
  <si>
    <t>SVILAC Ch. 11: Valuation Methodologies - Lesson 2</t>
  </si>
  <si>
    <t>About</t>
  </si>
  <si>
    <t>Nov 2026 / Mar 2027 / Jul 2027 syllabus cycles. The syllabus is exactly the same for both.</t>
  </si>
  <si>
    <t>However, you can use this spreadsheet as another check on your overall progress or general reference for the course layout.</t>
  </si>
  <si>
    <t>order to study the syllabus readings to make the most efficient use of your study time and increase your chances of passing.</t>
  </si>
  <si>
    <t>Please see the Revisions tab for a history of changes in this spreadsheet. We occasionally make updates and corrections.</t>
  </si>
  <si>
    <t xml:space="preserve">Whenever the syllabus changes, we roll out new lessons and updated lessons as fast as we can while maintaining our high standard </t>
  </si>
  <si>
    <t xml:space="preserve">of quality. We always work from the top to the bottom of the course in an effort to complete any updates in the early sections </t>
  </si>
  <si>
    <t xml:space="preserve">first. This generally means you have plenty to start with and we are working out ahead of you. See the Revision History and </t>
  </si>
  <si>
    <t xml:space="preserve">Scheduled Updates spreadsheet in the Introduction for more detailed information on course updates and a version history of </t>
  </si>
  <si>
    <t xml:space="preserve">all PDFs. </t>
  </si>
  <si>
    <t>This spreadsheet shows the layout of TIA's ILA-201-U course for both the Nov 2025 / Mar 2026 / Jul 2026 and</t>
  </si>
  <si>
    <t>TIA's Current ILA-201-U Course Layout</t>
  </si>
  <si>
    <t>Minor revisions for 2026. No changes to course layout since the syllabus did not change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</si>
</sst>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8"/>
      <color theme="1"/>
      <name val="Calibri"/>
      <family val="2"/>
      <scheme val="minor"/>
    </font>
    <font>
      <b/>
      <sz val="16"/>
      <color theme="0"/>
      <name val="Calibri"/>
      <family val="2"/>
      <scheme val="minor"/>
    </font>
    <font>
      <b/>
      <sz val="11"/>
      <name val="Calibri"/>
      <family val="2"/>
      <scheme val="minor"/>
    </font>
    <font>
      <sz val="11"/>
      <color rgb="FF0000FF"/>
      <name val="Calibri"/>
      <family val="2"/>
      <scheme val="minor"/>
    </font>
    <font>
      <sz val="11"/>
      <color theme="0" tint="-0.249977111117893"/>
      <name val="Calibri"/>
      <family val="2"/>
      <scheme val="minor"/>
    </font>
    <font>
      <u/>
      <sz val="11"/>
      <color theme="10"/>
      <name val="Calibri"/>
      <family val="2"/>
      <scheme val="minor"/>
    </font>
    <font>
      <u/>
      <sz val="11"/>
      <color theme="11"/>
      <name val="Calibri"/>
      <family val="2"/>
      <scheme val="minor"/>
    </font>
    <font>
      <sz val="10"/>
      <name val="Arial"/>
      <family val="2"/>
    </font>
    <font>
      <b/>
      <u/>
      <sz val="11"/>
      <color theme="0"/>
      <name val="Calibri"/>
      <family val="2"/>
      <scheme val="minor"/>
    </font>
    <font>
      <sz val="11"/>
      <color rgb="FFFF0000"/>
      <name val="Calibri"/>
      <family val="2"/>
      <scheme val="minor"/>
    </font>
    <font>
      <sz val="8"/>
      <name val="Calibri"/>
      <family val="2"/>
      <scheme val="minor"/>
    </font>
    <font>
      <b/>
      <sz val="11"/>
      <color rgb="FFFF0000"/>
      <name val="Calibri"/>
      <family val="2"/>
      <scheme val="minor"/>
    </font>
    <font>
      <sz val="11"/>
      <name val="Calibri"/>
      <family val="2"/>
      <scheme val="minor"/>
    </font>
    <font>
      <b/>
      <sz val="10"/>
      <color indexed="81"/>
      <name val="Calibri"/>
      <family val="2"/>
    </font>
    <font>
      <b/>
      <sz val="16"/>
      <color rgb="FFFF0000"/>
      <name val="Calibri"/>
      <family val="2"/>
      <scheme val="minor"/>
    </font>
    <font>
      <b/>
      <u/>
      <sz val="16"/>
      <color rgb="FFFF0000"/>
      <name val="Calibri (Body)"/>
    </font>
    <font>
      <sz val="10"/>
      <color rgb="FF000000"/>
      <name val="Tahoma"/>
      <family val="2"/>
    </font>
    <font>
      <b/>
      <sz val="10"/>
      <color rgb="FF000000"/>
      <name val="Tahoma"/>
      <family val="2"/>
    </font>
    <font>
      <b/>
      <sz val="10"/>
      <color rgb="FF000000"/>
      <name val="Calibri"/>
      <family val="2"/>
    </font>
    <font>
      <b/>
      <u/>
      <sz val="11"/>
      <name val="Calibri (Body)"/>
    </font>
    <font>
      <b/>
      <sz val="22"/>
      <color theme="9" tint="-0.499984740745262"/>
      <name val="Calibri"/>
      <family val="2"/>
      <scheme val="minor"/>
    </font>
  </fonts>
  <fills count="6">
    <fill>
      <patternFill patternType="none"/>
    </fill>
    <fill>
      <patternFill patternType="gray125"/>
    </fill>
    <fill>
      <patternFill patternType="solid">
        <fgColor rgb="FF007A37"/>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130">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37">
    <xf numFmtId="0" fontId="0" fillId="0" borderId="0" xfId="0"/>
    <xf numFmtId="0" fontId="0" fillId="0" borderId="0" xfId="0" applyProtection="1">
      <protection locked="0"/>
    </xf>
    <xf numFmtId="9" fontId="4" fillId="3" borderId="1" xfId="2" applyFont="1" applyFill="1" applyBorder="1" applyProtection="1">
      <protection locked="0"/>
    </xf>
    <xf numFmtId="164" fontId="0" fillId="0" borderId="0" xfId="1" applyNumberFormat="1" applyFont="1" applyProtection="1">
      <protection locked="0"/>
    </xf>
    <xf numFmtId="0" fontId="0" fillId="0" borderId="0" xfId="0" applyAlignment="1" applyProtection="1">
      <alignment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14" fontId="0" fillId="0" borderId="5" xfId="0" applyNumberFormat="1" applyBorder="1" applyProtection="1">
      <protection locked="0"/>
    </xf>
    <xf numFmtId="0" fontId="7" fillId="0" borderId="0" xfId="0" applyFont="1" applyAlignment="1" applyProtection="1">
      <alignment horizontal="center"/>
      <protection locked="0"/>
    </xf>
    <xf numFmtId="1" fontId="8" fillId="0" borderId="5" xfId="0" applyNumberFormat="1" applyFont="1" applyBorder="1" applyProtection="1">
      <protection locked="0"/>
    </xf>
    <xf numFmtId="0" fontId="8" fillId="0" borderId="0" xfId="0" applyFont="1" applyProtection="1">
      <protection locked="0"/>
    </xf>
    <xf numFmtId="9" fontId="8" fillId="0" borderId="6" xfId="2" applyFont="1" applyFill="1" applyBorder="1" applyProtection="1">
      <protection locked="0"/>
    </xf>
    <xf numFmtId="9" fontId="0" fillId="0" borderId="0" xfId="2" applyFont="1" applyFill="1" applyProtection="1">
      <protection locked="0"/>
    </xf>
    <xf numFmtId="0" fontId="3" fillId="0" borderId="0" xfId="0" applyFont="1"/>
    <xf numFmtId="14" fontId="0" fillId="0" borderId="0" xfId="0" applyNumberFormat="1" applyProtection="1">
      <protection locked="0"/>
    </xf>
    <xf numFmtId="14" fontId="7" fillId="0" borderId="0" xfId="0" applyNumberFormat="1" applyFont="1" applyProtection="1">
      <protection locked="0"/>
    </xf>
    <xf numFmtId="14" fontId="0" fillId="0" borderId="0" xfId="0" applyNumberFormat="1"/>
    <xf numFmtId="0" fontId="0" fillId="0" borderId="0" xfId="0" applyAlignment="1">
      <alignment horizontal="center"/>
    </xf>
    <xf numFmtId="0" fontId="3" fillId="0" borderId="0" xfId="0" applyFont="1" applyAlignment="1">
      <alignment horizontal="center"/>
    </xf>
    <xf numFmtId="0" fontId="5" fillId="2" borderId="0" xfId="0" applyFont="1" applyFill="1" applyAlignment="1" applyProtection="1">
      <alignment horizontal="center" vertical="center" wrapText="1"/>
      <protection locked="0"/>
    </xf>
    <xf numFmtId="0" fontId="18" fillId="0" borderId="0" xfId="0" applyFont="1" applyProtection="1">
      <protection locked="0"/>
    </xf>
    <xf numFmtId="0" fontId="15" fillId="0" borderId="0" xfId="0" applyFont="1" applyProtection="1">
      <protection locked="0"/>
    </xf>
    <xf numFmtId="0" fontId="15" fillId="3" borderId="3" xfId="0" applyFont="1" applyFill="1" applyBorder="1" applyAlignment="1" applyProtection="1">
      <alignment horizontal="center" vertical="center" wrapText="1"/>
      <protection locked="0"/>
    </xf>
    <xf numFmtId="0" fontId="3" fillId="0" borderId="0" xfId="0" applyFont="1" applyProtection="1">
      <protection locked="0"/>
    </xf>
    <xf numFmtId="0" fontId="0" fillId="5" borderId="0" xfId="0" applyFill="1"/>
    <xf numFmtId="0" fontId="3" fillId="5" borderId="0" xfId="0" applyFont="1" applyFill="1"/>
    <xf numFmtId="0" fontId="16" fillId="5" borderId="0" xfId="0" applyFont="1" applyFill="1"/>
    <xf numFmtId="0" fontId="16" fillId="0" borderId="0" xfId="0" applyFont="1" applyProtection="1">
      <protection locked="0"/>
    </xf>
    <xf numFmtId="14" fontId="13" fillId="0" borderId="0" xfId="0" applyNumberFormat="1" applyFont="1" applyProtection="1">
      <protection locked="0"/>
    </xf>
    <xf numFmtId="0" fontId="6" fillId="0" borderId="0" xfId="0" applyFont="1" applyAlignment="1" applyProtection="1">
      <alignment horizontal="left"/>
      <protection locked="0"/>
    </xf>
    <xf numFmtId="0" fontId="6" fillId="0" borderId="0" xfId="0" applyFont="1" applyProtection="1">
      <protection locked="0"/>
    </xf>
    <xf numFmtId="0" fontId="13" fillId="0" borderId="0" xfId="0" applyFont="1" applyProtection="1">
      <protection locked="0"/>
    </xf>
    <xf numFmtId="0" fontId="24" fillId="0" borderId="0" xfId="0" applyFont="1" applyAlignment="1" applyProtection="1">
      <alignment horizontal="left" vertical="center"/>
      <protection locked="0"/>
    </xf>
  </cellXfs>
  <cellStyles count="130">
    <cellStyle name="Comma" xfId="1"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Normal" xfId="0" builtinId="0"/>
    <cellStyle name="Normal 2" xfId="13" xr:uid="{00000000-0005-0000-0000-000081000000}"/>
    <cellStyle name="Percent" xfId="2" builtinId="5"/>
  </cellStyles>
  <dxfs count="0"/>
  <tableStyles count="0" defaultTableStyle="TableStyleMedium2" defaultPivotStyle="PivotStyleLight16"/>
  <colors>
    <mruColors>
      <color rgb="FF0000FF"/>
      <color rgb="FF0066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LFV-U</a:t>
            </a:r>
            <a:r>
              <a:rPr lang="en-US" sz="2800" baseline="0"/>
              <a:t> Study Progress</a:t>
            </a:r>
            <a:endParaRPr lang="en-US"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Schedule!$M$5</c:f>
              <c:strCache>
                <c:ptCount val="1"/>
                <c:pt idx="0">
                  <c:v>Proj Pace</c:v>
                </c:pt>
              </c:strCache>
            </c:strRef>
          </c:tx>
          <c:spPr>
            <a:ln w="28575" cap="rnd">
              <a:solidFill>
                <a:srgbClr val="006600"/>
              </a:solidFill>
              <a:round/>
            </a:ln>
            <a:effectLst/>
          </c:spPr>
          <c:marker>
            <c:symbol val="none"/>
          </c:marker>
          <c:cat>
            <c:numRef>
              <c:f>Schedule!$B$6:$B$50</c:f>
              <c:numCache>
                <c:formatCode>m/d/yy</c:formatCode>
                <c:ptCount val="45"/>
              </c:numCache>
            </c:numRef>
          </c:cat>
          <c:val>
            <c:numRef>
              <c:f>Schedule!$M$6:$M$50</c:f>
              <c:numCache>
                <c:formatCode>0</c:formatCode>
                <c:ptCount val="45"/>
                <c:pt idx="2">
                  <c:v>10</c:v>
                </c:pt>
                <c:pt idx="3">
                  <c:v>24</c:v>
                </c:pt>
                <c:pt idx="4">
                  <c:v>24</c:v>
                </c:pt>
                <c:pt idx="5">
                  <c:v>55</c:v>
                </c:pt>
                <c:pt idx="6">
                  <c:v>55</c:v>
                </c:pt>
                <c:pt idx="7">
                  <c:v>77</c:v>
                </c:pt>
                <c:pt idx="8">
                  <c:v>103</c:v>
                </c:pt>
                <c:pt idx="9">
                  <c:v>127</c:v>
                </c:pt>
                <c:pt idx="10">
                  <c:v>180</c:v>
                </c:pt>
                <c:pt idx="11">
                  <c:v>205</c:v>
                </c:pt>
                <c:pt idx="12">
                  <c:v>253</c:v>
                </c:pt>
                <c:pt idx="13">
                  <c:v>277</c:v>
                </c:pt>
                <c:pt idx="14">
                  <c:v>289</c:v>
                </c:pt>
                <c:pt idx="15">
                  <c:v>305</c:v>
                </c:pt>
                <c:pt idx="16">
                  <c:v>374</c:v>
                </c:pt>
                <c:pt idx="17">
                  <c:v>374</c:v>
                </c:pt>
                <c:pt idx="18">
                  <c:v>485</c:v>
                </c:pt>
                <c:pt idx="19">
                  <c:v>504</c:v>
                </c:pt>
                <c:pt idx="20">
                  <c:v>530</c:v>
                </c:pt>
                <c:pt idx="21">
                  <c:v>561</c:v>
                </c:pt>
                <c:pt idx="22">
                  <c:v>587</c:v>
                </c:pt>
                <c:pt idx="23">
                  <c:v>644</c:v>
                </c:pt>
                <c:pt idx="24">
                  <c:v>644</c:v>
                </c:pt>
                <c:pt idx="25">
                  <c:v>668</c:v>
                </c:pt>
                <c:pt idx="26">
                  <c:v>715</c:v>
                </c:pt>
                <c:pt idx="27">
                  <c:v>721</c:v>
                </c:pt>
                <c:pt idx="28">
                  <c:v>742</c:v>
                </c:pt>
                <c:pt idx="29">
                  <c:v>779</c:v>
                </c:pt>
                <c:pt idx="30">
                  <c:v>794</c:v>
                </c:pt>
                <c:pt idx="31">
                  <c:v>807</c:v>
                </c:pt>
                <c:pt idx="32">
                  <c:v>888</c:v>
                </c:pt>
                <c:pt idx="33">
                  <c:v>842</c:v>
                </c:pt>
                <c:pt idx="34">
                  <c:v>888</c:v>
                </c:pt>
                <c:pt idx="35">
                  <c:v>920</c:v>
                </c:pt>
                <c:pt idx="36">
                  <c:v>931</c:v>
                </c:pt>
                <c:pt idx="37">
                  <c:v>949</c:v>
                </c:pt>
                <c:pt idx="38">
                  <c:v>988</c:v>
                </c:pt>
                <c:pt idx="39">
                  <c:v>1016</c:v>
                </c:pt>
                <c:pt idx="40">
                  <c:v>1016</c:v>
                </c:pt>
                <c:pt idx="41">
                  <c:v>1016</c:v>
                </c:pt>
                <c:pt idx="42">
                  <c:v>1037</c:v>
                </c:pt>
                <c:pt idx="43">
                  <c:v>1044</c:v>
                </c:pt>
                <c:pt idx="44">
                  <c:v>1069</c:v>
                </c:pt>
              </c:numCache>
            </c:numRef>
          </c:val>
          <c:smooth val="0"/>
          <c:extLst>
            <c:ext xmlns:c16="http://schemas.microsoft.com/office/drawing/2014/chart" uri="{C3380CC4-5D6E-409C-BE32-E72D297353CC}">
              <c16:uniqueId val="{00000000-9509-E747-B08D-1AB520FE418D}"/>
            </c:ext>
          </c:extLst>
        </c:ser>
        <c:ser>
          <c:idx val="2"/>
          <c:order val="1"/>
          <c:tx>
            <c:strRef>
              <c:f>Schedule!$N$5</c:f>
              <c:strCache>
                <c:ptCount val="1"/>
                <c:pt idx="0">
                  <c:v>Your Pace</c:v>
                </c:pt>
              </c:strCache>
            </c:strRef>
          </c:tx>
          <c:spPr>
            <a:ln w="28575" cap="rnd">
              <a:solidFill>
                <a:srgbClr val="0070C0"/>
              </a:solidFill>
              <a:round/>
            </a:ln>
            <a:effectLst/>
          </c:spPr>
          <c:marker>
            <c:symbol val="none"/>
          </c:marker>
          <c:cat>
            <c:numRef>
              <c:f>Schedule!$B$6:$B$50</c:f>
              <c:numCache>
                <c:formatCode>m/d/yy</c:formatCode>
                <c:ptCount val="45"/>
              </c:numCache>
            </c:numRef>
          </c:cat>
          <c:val>
            <c:numRef>
              <c:f>Schedule!$N$6:$N$50</c:f>
              <c:numCache>
                <c:formatCode>General</c:formatCode>
                <c:ptCount val="45"/>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smooth val="0"/>
          <c:extLst>
            <c:ext xmlns:c16="http://schemas.microsoft.com/office/drawing/2014/chart" uri="{C3380CC4-5D6E-409C-BE32-E72D297353CC}">
              <c16:uniqueId val="{00000001-9509-E747-B08D-1AB520FE418D}"/>
            </c:ext>
          </c:extLst>
        </c:ser>
        <c:dLbls>
          <c:showLegendKey val="0"/>
          <c:showVal val="0"/>
          <c:showCatName val="0"/>
          <c:showSerName val="0"/>
          <c:showPercent val="0"/>
          <c:showBubbleSize val="0"/>
        </c:dLbls>
        <c:smooth val="0"/>
        <c:axId val="1200810160"/>
        <c:axId val="1121892768"/>
      </c:lineChart>
      <c:catAx>
        <c:axId val="12008101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400"/>
                  <a:t>Projected First Pass Finish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1892768"/>
        <c:crosses val="autoZero"/>
        <c:auto val="1"/>
        <c:lblAlgn val="ctr"/>
        <c:lblOffset val="100"/>
        <c:noMultiLvlLbl val="1"/>
      </c:catAx>
      <c:valAx>
        <c:axId val="1121892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US" sz="2400"/>
                  <a:t>Study</a:t>
                </a:r>
                <a:r>
                  <a:rPr lang="en-US" sz="2400" baseline="0"/>
                  <a:t> Pages</a:t>
                </a:r>
                <a:endParaRPr lang="en-US" sz="2400"/>
              </a:p>
            </c:rich>
          </c:tx>
          <c:overlay val="0"/>
          <c:spPr>
            <a:noFill/>
            <a:ln>
              <a:noFill/>
            </a:ln>
            <a:effectLst/>
          </c:spPr>
          <c:txPr>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0810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baseline="0"/>
              <a:t>ILA-201-U Study Progress</a:t>
            </a:r>
            <a:endParaRPr lang="en-US"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Schedule!$M$5</c:f>
              <c:strCache>
                <c:ptCount val="1"/>
                <c:pt idx="0">
                  <c:v>Proj Pace</c:v>
                </c:pt>
              </c:strCache>
            </c:strRef>
          </c:tx>
          <c:spPr>
            <a:ln w="28575" cap="rnd">
              <a:solidFill>
                <a:srgbClr val="006600"/>
              </a:solidFill>
              <a:round/>
            </a:ln>
            <a:effectLst/>
          </c:spPr>
          <c:marker>
            <c:symbol val="none"/>
          </c:marker>
          <c:cat>
            <c:numRef>
              <c:f>Schedule!$B$6:$B$50</c:f>
              <c:numCache>
                <c:formatCode>m/d/yy</c:formatCode>
                <c:ptCount val="45"/>
              </c:numCache>
            </c:numRef>
          </c:cat>
          <c:val>
            <c:numRef>
              <c:f>Schedule!$M$6:$M$50</c:f>
              <c:numCache>
                <c:formatCode>0</c:formatCode>
                <c:ptCount val="45"/>
                <c:pt idx="2">
                  <c:v>10</c:v>
                </c:pt>
                <c:pt idx="3">
                  <c:v>24</c:v>
                </c:pt>
                <c:pt idx="4">
                  <c:v>24</c:v>
                </c:pt>
                <c:pt idx="5">
                  <c:v>55</c:v>
                </c:pt>
                <c:pt idx="6">
                  <c:v>55</c:v>
                </c:pt>
                <c:pt idx="7">
                  <c:v>77</c:v>
                </c:pt>
                <c:pt idx="8">
                  <c:v>103</c:v>
                </c:pt>
                <c:pt idx="9">
                  <c:v>127</c:v>
                </c:pt>
                <c:pt idx="10">
                  <c:v>180</c:v>
                </c:pt>
                <c:pt idx="11">
                  <c:v>205</c:v>
                </c:pt>
                <c:pt idx="12">
                  <c:v>253</c:v>
                </c:pt>
                <c:pt idx="13">
                  <c:v>277</c:v>
                </c:pt>
                <c:pt idx="14">
                  <c:v>289</c:v>
                </c:pt>
                <c:pt idx="15">
                  <c:v>305</c:v>
                </c:pt>
                <c:pt idx="16">
                  <c:v>374</c:v>
                </c:pt>
                <c:pt idx="17">
                  <c:v>374</c:v>
                </c:pt>
                <c:pt idx="18">
                  <c:v>485</c:v>
                </c:pt>
                <c:pt idx="19">
                  <c:v>504</c:v>
                </c:pt>
                <c:pt idx="20">
                  <c:v>530</c:v>
                </c:pt>
                <c:pt idx="21">
                  <c:v>561</c:v>
                </c:pt>
                <c:pt idx="22">
                  <c:v>587</c:v>
                </c:pt>
                <c:pt idx="23">
                  <c:v>644</c:v>
                </c:pt>
                <c:pt idx="24">
                  <c:v>644</c:v>
                </c:pt>
                <c:pt idx="25">
                  <c:v>668</c:v>
                </c:pt>
                <c:pt idx="26">
                  <c:v>715</c:v>
                </c:pt>
                <c:pt idx="27">
                  <c:v>721</c:v>
                </c:pt>
                <c:pt idx="28">
                  <c:v>742</c:v>
                </c:pt>
                <c:pt idx="29">
                  <c:v>779</c:v>
                </c:pt>
                <c:pt idx="30">
                  <c:v>794</c:v>
                </c:pt>
                <c:pt idx="31">
                  <c:v>807</c:v>
                </c:pt>
                <c:pt idx="32">
                  <c:v>888</c:v>
                </c:pt>
                <c:pt idx="33">
                  <c:v>842</c:v>
                </c:pt>
                <c:pt idx="34">
                  <c:v>888</c:v>
                </c:pt>
                <c:pt idx="35">
                  <c:v>920</c:v>
                </c:pt>
                <c:pt idx="36">
                  <c:v>931</c:v>
                </c:pt>
                <c:pt idx="37">
                  <c:v>949</c:v>
                </c:pt>
                <c:pt idx="38">
                  <c:v>988</c:v>
                </c:pt>
                <c:pt idx="39">
                  <c:v>1016</c:v>
                </c:pt>
                <c:pt idx="40">
                  <c:v>1016</c:v>
                </c:pt>
                <c:pt idx="41">
                  <c:v>1016</c:v>
                </c:pt>
                <c:pt idx="42">
                  <c:v>1037</c:v>
                </c:pt>
                <c:pt idx="43">
                  <c:v>1044</c:v>
                </c:pt>
                <c:pt idx="44">
                  <c:v>1069</c:v>
                </c:pt>
              </c:numCache>
            </c:numRef>
          </c:val>
          <c:smooth val="0"/>
          <c:extLst>
            <c:ext xmlns:c16="http://schemas.microsoft.com/office/drawing/2014/chart" uri="{C3380CC4-5D6E-409C-BE32-E72D297353CC}">
              <c16:uniqueId val="{00000000-591A-7546-AFAC-2CA8DA3A5B60}"/>
            </c:ext>
          </c:extLst>
        </c:ser>
        <c:ser>
          <c:idx val="2"/>
          <c:order val="1"/>
          <c:tx>
            <c:strRef>
              <c:f>Schedule!$N$5</c:f>
              <c:strCache>
                <c:ptCount val="1"/>
                <c:pt idx="0">
                  <c:v>Your Pace</c:v>
                </c:pt>
              </c:strCache>
            </c:strRef>
          </c:tx>
          <c:spPr>
            <a:ln w="28575" cap="rnd">
              <a:solidFill>
                <a:srgbClr val="0070C0"/>
              </a:solidFill>
              <a:round/>
            </a:ln>
            <a:effectLst/>
          </c:spPr>
          <c:marker>
            <c:symbol val="none"/>
          </c:marker>
          <c:cat>
            <c:numRef>
              <c:f>Schedule!$B$6:$B$50</c:f>
              <c:numCache>
                <c:formatCode>m/d/yy</c:formatCode>
                <c:ptCount val="45"/>
              </c:numCache>
            </c:numRef>
          </c:cat>
          <c:val>
            <c:numRef>
              <c:f>Schedule!$N$6:$N$50</c:f>
              <c:numCache>
                <c:formatCode>General</c:formatCode>
                <c:ptCount val="45"/>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smooth val="0"/>
          <c:extLst>
            <c:ext xmlns:c16="http://schemas.microsoft.com/office/drawing/2014/chart" uri="{C3380CC4-5D6E-409C-BE32-E72D297353CC}">
              <c16:uniqueId val="{00000001-591A-7546-AFAC-2CA8DA3A5B60}"/>
            </c:ext>
          </c:extLst>
        </c:ser>
        <c:dLbls>
          <c:showLegendKey val="0"/>
          <c:showVal val="0"/>
          <c:showCatName val="0"/>
          <c:showSerName val="0"/>
          <c:showPercent val="0"/>
          <c:showBubbleSize val="0"/>
        </c:dLbls>
        <c:smooth val="0"/>
        <c:axId val="1158470080"/>
        <c:axId val="1202953904"/>
      </c:lineChart>
      <c:catAx>
        <c:axId val="11584700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400"/>
                  <a:t>Projected First Pass Finish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953904"/>
        <c:crosses val="autoZero"/>
        <c:auto val="1"/>
        <c:lblAlgn val="ctr"/>
        <c:lblOffset val="100"/>
        <c:noMultiLvlLbl val="1"/>
      </c:catAx>
      <c:valAx>
        <c:axId val="120295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US" sz="2400"/>
                  <a:t>Study</a:t>
                </a:r>
                <a:r>
                  <a:rPr lang="en-US" sz="2400" baseline="0"/>
                  <a:t> Pages</a:t>
                </a:r>
                <a:endParaRPr lang="en-US" sz="2400"/>
              </a:p>
            </c:rich>
          </c:tx>
          <c:overlay val="0"/>
          <c:spPr>
            <a:noFill/>
            <a:ln>
              <a:noFill/>
            </a:ln>
            <a:effectLst/>
          </c:spPr>
          <c:txPr>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84700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5</xdr:col>
      <xdr:colOff>343476</xdr:colOff>
      <xdr:row>3</xdr:row>
      <xdr:rowOff>88900</xdr:rowOff>
    </xdr:to>
    <xdr:pic>
      <xdr:nvPicPr>
        <xdr:cNvPr id="3" name="Picture 2">
          <a:extLst>
            <a:ext uri="{FF2B5EF4-FFF2-40B4-BE49-F238E27FC236}">
              <a16:creationId xmlns:a16="http://schemas.microsoft.com/office/drawing/2014/main" id="{BAE64A29-4228-E443-8A24-B0F3D6835A54}"/>
            </a:ext>
          </a:extLst>
        </xdr:cNvPr>
        <xdr:cNvPicPr>
          <a:picLocks noChangeAspect="1"/>
        </xdr:cNvPicPr>
      </xdr:nvPicPr>
      <xdr:blipFill>
        <a:blip xmlns:r="http://schemas.openxmlformats.org/officeDocument/2006/relationships" r:embed="rId1"/>
        <a:stretch>
          <a:fillRect/>
        </a:stretch>
      </xdr:blipFill>
      <xdr:spPr>
        <a:xfrm>
          <a:off x="0" y="25400"/>
          <a:ext cx="3708976"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212724</xdr:colOff>
      <xdr:row>0</xdr:row>
      <xdr:rowOff>149230</xdr:rowOff>
    </xdr:from>
    <xdr:to>
      <xdr:col>26</xdr:col>
      <xdr:colOff>619125</xdr:colOff>
      <xdr:row>54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212724</xdr:colOff>
      <xdr:row>0</xdr:row>
      <xdr:rowOff>177452</xdr:rowOff>
    </xdr:from>
    <xdr:to>
      <xdr:col>26</xdr:col>
      <xdr:colOff>619125</xdr:colOff>
      <xdr:row>54</xdr:row>
      <xdr:rowOff>28222</xdr:rowOff>
    </xdr:to>
    <xdr:graphicFrame macro="">
      <xdr:nvGraphicFramePr>
        <xdr:cNvPr id="3" name="Chart 3">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workbookViewId="0">
      <selection activeCell="A14" sqref="A14"/>
    </sheetView>
  </sheetViews>
  <sheetFormatPr baseColWidth="10" defaultColWidth="8.83203125" defaultRowHeight="15" x14ac:dyDescent="0.2"/>
  <sheetData>
    <row r="1" spans="1:12" x14ac:dyDescent="0.2">
      <c r="A1" s="28"/>
      <c r="B1" s="28"/>
      <c r="C1" s="28"/>
      <c r="D1" s="28"/>
      <c r="E1" s="28"/>
      <c r="F1" s="28"/>
      <c r="G1" s="28"/>
      <c r="H1" s="28"/>
      <c r="I1" s="28"/>
      <c r="J1" s="28"/>
      <c r="K1" s="28"/>
    </row>
    <row r="2" spans="1:12" x14ac:dyDescent="0.2">
      <c r="A2" s="28"/>
      <c r="B2" s="28"/>
      <c r="C2" s="28"/>
      <c r="D2" s="28"/>
      <c r="E2" s="28"/>
      <c r="F2" s="28"/>
      <c r="G2" s="28"/>
      <c r="H2" s="28"/>
      <c r="I2" s="28"/>
      <c r="J2" s="28"/>
      <c r="K2" s="28"/>
    </row>
    <row r="3" spans="1:12" x14ac:dyDescent="0.2">
      <c r="A3" s="28"/>
      <c r="B3" s="28"/>
      <c r="C3" s="28"/>
      <c r="D3" s="28"/>
      <c r="E3" s="28"/>
      <c r="F3" s="28"/>
      <c r="G3" s="28"/>
      <c r="H3" s="28"/>
      <c r="I3" s="28"/>
      <c r="J3" s="28"/>
      <c r="K3" s="28"/>
    </row>
    <row r="4" spans="1:12" x14ac:dyDescent="0.2">
      <c r="A4" s="28"/>
      <c r="B4" s="28"/>
      <c r="C4" s="28"/>
      <c r="D4" s="28"/>
      <c r="E4" s="28"/>
      <c r="F4" s="28"/>
      <c r="G4" s="28"/>
      <c r="H4" s="28"/>
      <c r="I4" s="28"/>
      <c r="J4" s="28"/>
      <c r="K4" s="28"/>
    </row>
    <row r="5" spans="1:12" x14ac:dyDescent="0.2">
      <c r="A5" s="28"/>
      <c r="B5" s="28"/>
      <c r="C5" s="28"/>
      <c r="D5" s="28"/>
      <c r="E5" s="28"/>
      <c r="F5" s="28"/>
      <c r="G5" s="28"/>
      <c r="H5" s="28"/>
      <c r="I5" s="28"/>
      <c r="J5" s="28"/>
      <c r="K5" s="28"/>
    </row>
    <row r="6" spans="1:12" x14ac:dyDescent="0.2">
      <c r="A6" s="29" t="s">
        <v>342</v>
      </c>
      <c r="B6" s="28"/>
      <c r="C6" s="28"/>
      <c r="D6" s="28"/>
      <c r="E6" s="28"/>
      <c r="F6" s="28"/>
      <c r="G6" s="28"/>
      <c r="H6" s="28"/>
      <c r="I6" s="28"/>
      <c r="J6" s="28"/>
      <c r="K6" s="28"/>
      <c r="L6" s="28"/>
    </row>
    <row r="7" spans="1:12" x14ac:dyDescent="0.2">
      <c r="A7" s="29"/>
      <c r="B7" s="28"/>
      <c r="C7" s="28"/>
      <c r="D7" s="28"/>
      <c r="E7" s="28"/>
      <c r="F7" s="28"/>
      <c r="G7" s="28"/>
      <c r="H7" s="28"/>
      <c r="I7" s="28"/>
      <c r="J7" s="28"/>
      <c r="K7" s="28"/>
      <c r="L7" s="28"/>
    </row>
    <row r="8" spans="1:12" x14ac:dyDescent="0.2">
      <c r="A8" s="28" t="s">
        <v>352</v>
      </c>
      <c r="B8" s="28"/>
      <c r="C8" s="28"/>
      <c r="D8" s="28"/>
      <c r="E8" s="28"/>
      <c r="F8" s="28"/>
      <c r="G8" s="28"/>
      <c r="H8" s="28"/>
      <c r="I8" s="28"/>
      <c r="J8" s="28"/>
      <c r="K8" s="28"/>
      <c r="L8" s="28"/>
    </row>
    <row r="9" spans="1:12" x14ac:dyDescent="0.2">
      <c r="A9" s="28" t="s">
        <v>343</v>
      </c>
      <c r="B9" s="28"/>
      <c r="C9" s="28"/>
      <c r="D9" s="28"/>
      <c r="E9" s="28"/>
      <c r="F9" s="28"/>
      <c r="G9" s="28"/>
      <c r="H9" s="28"/>
      <c r="I9" s="28"/>
      <c r="J9" s="28"/>
      <c r="K9" s="28"/>
      <c r="L9" s="28"/>
    </row>
    <row r="10" spans="1:12" x14ac:dyDescent="0.2">
      <c r="A10" s="28"/>
      <c r="B10" s="28"/>
      <c r="C10" s="28"/>
      <c r="D10" s="28"/>
      <c r="E10" s="28"/>
      <c r="F10" s="28"/>
      <c r="G10" s="28"/>
      <c r="H10" s="28"/>
      <c r="I10" s="28"/>
      <c r="J10" s="28"/>
      <c r="K10" s="28"/>
      <c r="L10" s="28"/>
    </row>
    <row r="11" spans="1:12" x14ac:dyDescent="0.2">
      <c r="A11" s="28" t="s">
        <v>186</v>
      </c>
      <c r="B11" s="28"/>
      <c r="C11" s="28"/>
      <c r="D11" s="28"/>
      <c r="E11" s="28"/>
      <c r="F11" s="28"/>
      <c r="G11" s="28"/>
      <c r="H11" s="28"/>
      <c r="I11" s="28"/>
      <c r="J11" s="28"/>
      <c r="K11" s="28"/>
      <c r="L11" s="28"/>
    </row>
    <row r="12" spans="1:12" x14ac:dyDescent="0.2">
      <c r="A12" s="28" t="s">
        <v>344</v>
      </c>
      <c r="B12" s="28"/>
      <c r="C12" s="28"/>
      <c r="D12" s="28"/>
      <c r="E12" s="28"/>
      <c r="F12" s="28"/>
      <c r="G12" s="28"/>
      <c r="H12" s="28"/>
      <c r="I12" s="28"/>
      <c r="J12" s="28"/>
      <c r="K12" s="28"/>
      <c r="L12" s="28"/>
    </row>
    <row r="13" spans="1:12" x14ac:dyDescent="0.2">
      <c r="A13" s="28"/>
      <c r="B13" s="28"/>
      <c r="C13" s="28"/>
      <c r="D13" s="28"/>
      <c r="E13" s="28"/>
      <c r="F13" s="28"/>
      <c r="G13" s="28"/>
      <c r="H13" s="28"/>
      <c r="I13" s="28"/>
      <c r="J13" s="28"/>
      <c r="K13" s="28"/>
      <c r="L13" s="28"/>
    </row>
    <row r="14" spans="1:12" x14ac:dyDescent="0.2">
      <c r="A14" s="28" t="s">
        <v>187</v>
      </c>
      <c r="B14" s="28"/>
      <c r="C14" s="28"/>
      <c r="D14" s="28"/>
      <c r="E14" s="28"/>
      <c r="F14" s="28"/>
      <c r="G14" s="28"/>
      <c r="H14" s="28"/>
      <c r="I14" s="28"/>
      <c r="J14" s="28"/>
      <c r="K14" s="28"/>
      <c r="L14" s="28"/>
    </row>
    <row r="15" spans="1:12" x14ac:dyDescent="0.2">
      <c r="A15" s="28" t="s">
        <v>345</v>
      </c>
      <c r="B15" s="28"/>
      <c r="C15" s="28"/>
      <c r="D15" s="28"/>
      <c r="E15" s="28"/>
      <c r="F15" s="28"/>
      <c r="G15" s="28"/>
      <c r="H15" s="28"/>
      <c r="I15" s="28"/>
      <c r="J15" s="28"/>
      <c r="K15" s="28"/>
      <c r="L15" s="28"/>
    </row>
    <row r="16" spans="1:12" x14ac:dyDescent="0.2">
      <c r="A16" s="28"/>
      <c r="B16" s="28"/>
      <c r="C16" s="28"/>
      <c r="D16" s="28"/>
      <c r="E16" s="28"/>
      <c r="F16" s="28"/>
      <c r="G16" s="28"/>
      <c r="H16" s="28"/>
      <c r="I16" s="28"/>
      <c r="J16" s="28"/>
      <c r="K16" s="28"/>
      <c r="L16" s="28"/>
    </row>
    <row r="17" spans="1:12" x14ac:dyDescent="0.2">
      <c r="A17" s="29" t="s">
        <v>18</v>
      </c>
      <c r="B17" s="28"/>
      <c r="C17" s="28"/>
      <c r="D17" s="28"/>
      <c r="E17" s="28"/>
      <c r="F17" s="28"/>
      <c r="G17" s="28"/>
      <c r="H17" s="28"/>
      <c r="I17" s="28"/>
      <c r="J17" s="28"/>
      <c r="K17" s="28"/>
      <c r="L17" s="28"/>
    </row>
    <row r="18" spans="1:12" x14ac:dyDescent="0.2">
      <c r="A18" s="29"/>
      <c r="B18" s="28"/>
      <c r="C18" s="28"/>
      <c r="D18" s="28"/>
      <c r="E18" s="28"/>
      <c r="F18" s="28"/>
      <c r="G18" s="28"/>
      <c r="H18" s="28"/>
      <c r="I18" s="28"/>
      <c r="J18" s="28"/>
      <c r="K18" s="28"/>
      <c r="L18" s="28"/>
    </row>
    <row r="19" spans="1:12" x14ac:dyDescent="0.2">
      <c r="A19" s="28" t="s">
        <v>188</v>
      </c>
      <c r="B19" s="28"/>
      <c r="C19" s="28"/>
      <c r="D19" s="28"/>
      <c r="E19" s="28"/>
      <c r="F19" s="28"/>
      <c r="G19" s="28"/>
      <c r="H19" s="28"/>
      <c r="I19" s="28"/>
      <c r="J19" s="28"/>
      <c r="K19" s="28"/>
      <c r="L19" s="28"/>
    </row>
    <row r="20" spans="1:12" x14ac:dyDescent="0.2">
      <c r="A20" s="28" t="s">
        <v>189</v>
      </c>
      <c r="B20" s="28"/>
      <c r="C20" s="28"/>
      <c r="D20" s="28"/>
      <c r="E20" s="28"/>
      <c r="F20" s="28"/>
      <c r="G20" s="28"/>
      <c r="H20" s="28"/>
      <c r="I20" s="28"/>
      <c r="J20" s="28"/>
      <c r="K20" s="28"/>
      <c r="L20" s="28"/>
    </row>
    <row r="21" spans="1:12" x14ac:dyDescent="0.2">
      <c r="A21" s="28" t="s">
        <v>190</v>
      </c>
      <c r="B21" s="28"/>
      <c r="C21" s="28"/>
      <c r="D21" s="28"/>
      <c r="E21" s="28"/>
      <c r="F21" s="28"/>
      <c r="G21" s="28"/>
      <c r="H21" s="28"/>
      <c r="I21" s="28"/>
      <c r="J21" s="28"/>
      <c r="K21" s="28"/>
      <c r="L21" s="28"/>
    </row>
    <row r="22" spans="1:12" x14ac:dyDescent="0.2">
      <c r="A22" s="28"/>
      <c r="B22" s="28"/>
      <c r="C22" s="28"/>
      <c r="D22" s="28"/>
      <c r="E22" s="28"/>
      <c r="F22" s="28"/>
      <c r="G22" s="28"/>
      <c r="H22" s="28"/>
      <c r="I22" s="28"/>
      <c r="J22" s="28"/>
      <c r="K22" s="28"/>
      <c r="L22" s="28"/>
    </row>
    <row r="23" spans="1:12" x14ac:dyDescent="0.2">
      <c r="A23" s="29" t="s">
        <v>26</v>
      </c>
      <c r="B23" s="28"/>
      <c r="C23" s="28"/>
      <c r="D23" s="28"/>
      <c r="E23" s="28"/>
      <c r="F23" s="28"/>
      <c r="G23" s="28"/>
      <c r="H23" s="28"/>
      <c r="I23" s="28"/>
      <c r="J23" s="28"/>
      <c r="K23" s="28"/>
      <c r="L23" s="28"/>
    </row>
    <row r="24" spans="1:12" x14ac:dyDescent="0.2">
      <c r="A24" s="28"/>
      <c r="B24" s="28"/>
      <c r="C24" s="28"/>
      <c r="D24" s="28"/>
      <c r="E24" s="28"/>
      <c r="F24" s="28"/>
      <c r="G24" s="28"/>
      <c r="H24" s="28"/>
      <c r="I24" s="28"/>
      <c r="J24" s="28"/>
      <c r="K24" s="28"/>
      <c r="L24" s="28"/>
    </row>
    <row r="25" spans="1:12" x14ac:dyDescent="0.2">
      <c r="A25" s="28" t="s">
        <v>346</v>
      </c>
      <c r="B25" s="28"/>
      <c r="C25" s="28"/>
      <c r="D25" s="28"/>
      <c r="E25" s="28"/>
      <c r="F25" s="28"/>
      <c r="G25" s="28"/>
      <c r="H25" s="28"/>
      <c r="I25" s="28"/>
      <c r="J25" s="28"/>
      <c r="K25" s="28"/>
      <c r="L25" s="28"/>
    </row>
    <row r="26" spans="1:12" x14ac:dyDescent="0.2">
      <c r="A26" s="28"/>
      <c r="B26" s="28"/>
      <c r="C26" s="28"/>
      <c r="D26" s="28"/>
      <c r="E26" s="28"/>
      <c r="F26" s="28"/>
      <c r="G26" s="28"/>
      <c r="H26" s="28"/>
      <c r="I26" s="28"/>
      <c r="J26" s="28"/>
      <c r="K26" s="28"/>
      <c r="L26" s="28"/>
    </row>
    <row r="27" spans="1:12" x14ac:dyDescent="0.2">
      <c r="A27" s="29" t="s">
        <v>27</v>
      </c>
      <c r="B27" s="28"/>
      <c r="C27" s="28"/>
      <c r="D27" s="28"/>
      <c r="E27" s="28"/>
      <c r="F27" s="28"/>
      <c r="G27" s="28"/>
      <c r="H27" s="28"/>
      <c r="I27" s="28"/>
      <c r="J27" s="28"/>
      <c r="K27" s="28"/>
      <c r="L27" s="28"/>
    </row>
    <row r="28" spans="1:12" x14ac:dyDescent="0.2">
      <c r="A28" s="29"/>
      <c r="B28" s="28"/>
      <c r="C28" s="28"/>
      <c r="D28" s="28"/>
      <c r="E28" s="28"/>
      <c r="F28" s="28"/>
      <c r="G28" s="28"/>
      <c r="H28" s="28"/>
      <c r="I28" s="28"/>
      <c r="J28" s="28"/>
      <c r="K28" s="28"/>
      <c r="L28" s="28"/>
    </row>
    <row r="29" spans="1:12" x14ac:dyDescent="0.2">
      <c r="A29" s="30" t="s">
        <v>347</v>
      </c>
      <c r="B29" s="28"/>
      <c r="C29" s="28"/>
      <c r="D29" s="28"/>
      <c r="E29" s="28"/>
      <c r="F29" s="28"/>
      <c r="G29" s="28"/>
      <c r="H29" s="28"/>
      <c r="I29" s="28"/>
      <c r="J29" s="28"/>
      <c r="K29" s="28"/>
      <c r="L29" s="28"/>
    </row>
    <row r="30" spans="1:12" x14ac:dyDescent="0.2">
      <c r="A30" s="30" t="s">
        <v>348</v>
      </c>
      <c r="B30" s="28"/>
      <c r="C30" s="28"/>
      <c r="D30" s="28"/>
      <c r="E30" s="28"/>
      <c r="F30" s="28"/>
      <c r="G30" s="28"/>
      <c r="H30" s="28"/>
      <c r="I30" s="28"/>
      <c r="J30" s="28"/>
      <c r="K30" s="28"/>
      <c r="L30" s="28"/>
    </row>
    <row r="31" spans="1:12" x14ac:dyDescent="0.2">
      <c r="A31" s="30" t="s">
        <v>349</v>
      </c>
      <c r="B31" s="28"/>
      <c r="C31" s="28"/>
      <c r="D31" s="28"/>
      <c r="E31" s="28"/>
      <c r="F31" s="28"/>
      <c r="G31" s="28"/>
      <c r="H31" s="28"/>
      <c r="I31" s="28"/>
      <c r="J31" s="28"/>
      <c r="K31" s="28"/>
      <c r="L31" s="28"/>
    </row>
    <row r="32" spans="1:12" x14ac:dyDescent="0.2">
      <c r="A32" s="28" t="s">
        <v>350</v>
      </c>
      <c r="B32" s="28"/>
      <c r="C32" s="28"/>
      <c r="D32" s="28"/>
      <c r="E32" s="28"/>
      <c r="F32" s="28"/>
      <c r="G32" s="28"/>
      <c r="H32" s="28"/>
      <c r="I32" s="28"/>
      <c r="J32" s="28"/>
      <c r="K32" s="28"/>
      <c r="L32" s="28"/>
    </row>
    <row r="33" spans="1:12" x14ac:dyDescent="0.2">
      <c r="A33" s="28" t="s">
        <v>351</v>
      </c>
      <c r="B33" s="28"/>
      <c r="C33" s="28"/>
      <c r="D33" s="28"/>
      <c r="E33" s="28"/>
      <c r="F33" s="28"/>
      <c r="G33" s="28"/>
      <c r="H33" s="28"/>
      <c r="I33" s="28"/>
      <c r="J33" s="28"/>
      <c r="K33" s="28"/>
      <c r="L33" s="28"/>
    </row>
  </sheetData>
  <pageMargins left="0.7" right="0.7" top="0.75" bottom="0.75" header="0.3" footer="0.3"/>
  <pageSetup scale="70"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P50"/>
  <sheetViews>
    <sheetView zoomScaleNormal="100" workbookViewId="0"/>
  </sheetViews>
  <sheetFormatPr baseColWidth="10" defaultColWidth="8.83203125" defaultRowHeight="15" x14ac:dyDescent="0.2"/>
  <cols>
    <col min="1" max="1" width="3.5" style="1" customWidth="1"/>
    <col min="2" max="3" width="11.5" style="1" customWidth="1"/>
    <col min="4" max="4" width="10.6640625" style="1" customWidth="1"/>
    <col min="5" max="5" width="28.33203125" style="1" customWidth="1"/>
    <col min="6" max="6" width="27.83203125" style="1" customWidth="1"/>
    <col min="7" max="7" width="7.5" style="1" bestFit="1" customWidth="1"/>
    <col min="8" max="8" width="53.6640625" style="1" bestFit="1" customWidth="1"/>
    <col min="9" max="10" width="17.1640625" style="4" customWidth="1"/>
    <col min="11" max="12" width="12.83203125" style="1" customWidth="1"/>
    <col min="13" max="13" width="14.5" style="1" customWidth="1"/>
    <col min="14" max="15" width="8.6640625" style="1" bestFit="1" customWidth="1"/>
    <col min="16" max="16384" width="8.83203125" style="1"/>
  </cols>
  <sheetData>
    <row r="1" spans="1:16" ht="23" customHeight="1" x14ac:dyDescent="0.3">
      <c r="A1" s="36" t="s">
        <v>353</v>
      </c>
      <c r="I1" s="23" t="s">
        <v>1</v>
      </c>
      <c r="J1" s="23"/>
      <c r="K1" s="2">
        <f>K3/K2</f>
        <v>0</v>
      </c>
    </row>
    <row r="2" spans="1:16" x14ac:dyDescent="0.2">
      <c r="I2" s="1" t="s">
        <v>2</v>
      </c>
      <c r="J2" s="1"/>
      <c r="K2" s="3">
        <f>SUM(K6:K50)</f>
        <v>1069</v>
      </c>
      <c r="L2" s="3"/>
    </row>
    <row r="3" spans="1:16" x14ac:dyDescent="0.2">
      <c r="I3" s="1" t="s">
        <v>3</v>
      </c>
      <c r="J3" s="1"/>
      <c r="K3" s="1">
        <f>SUMIF(D6:D50,"Yes",K6:K50)</f>
        <v>0</v>
      </c>
    </row>
    <row r="4" spans="1:16" ht="7.5" customHeight="1" x14ac:dyDescent="0.2"/>
    <row r="5" spans="1:16" ht="32" x14ac:dyDescent="0.2">
      <c r="A5" s="5"/>
      <c r="B5" s="6" t="s">
        <v>15</v>
      </c>
      <c r="C5" s="7" t="s">
        <v>4</v>
      </c>
      <c r="D5" s="6" t="s">
        <v>5</v>
      </c>
      <c r="E5" s="6" t="s">
        <v>13</v>
      </c>
      <c r="F5" s="6" t="s">
        <v>14</v>
      </c>
      <c r="G5" s="6" t="s">
        <v>12</v>
      </c>
      <c r="H5" s="6" t="s">
        <v>11</v>
      </c>
      <c r="I5" s="6" t="s">
        <v>10</v>
      </c>
      <c r="J5" s="6" t="s">
        <v>131</v>
      </c>
      <c r="K5" s="6" t="s">
        <v>0</v>
      </c>
      <c r="L5" s="6" t="s">
        <v>238</v>
      </c>
      <c r="M5" s="8" t="s">
        <v>6</v>
      </c>
      <c r="N5" s="9" t="s">
        <v>7</v>
      </c>
      <c r="O5" s="10" t="s">
        <v>8</v>
      </c>
    </row>
    <row r="6" spans="1:16" x14ac:dyDescent="0.2">
      <c r="A6" s="11"/>
      <c r="B6" s="18"/>
      <c r="C6" s="19"/>
      <c r="D6" s="12" t="s">
        <v>9</v>
      </c>
      <c r="E6" s="27" t="s">
        <v>16</v>
      </c>
      <c r="H6" s="27" t="s">
        <v>17</v>
      </c>
      <c r="I6" s="1"/>
      <c r="J6" s="1"/>
      <c r="M6" s="13"/>
      <c r="N6" s="14"/>
      <c r="O6" s="15"/>
    </row>
    <row r="7" spans="1:16" x14ac:dyDescent="0.2">
      <c r="A7" s="11"/>
      <c r="B7" s="18"/>
      <c r="C7" s="19"/>
      <c r="D7" s="12" t="s">
        <v>9</v>
      </c>
      <c r="E7" s="1" t="s">
        <v>121</v>
      </c>
      <c r="F7" s="1" t="s">
        <v>122</v>
      </c>
      <c r="G7" s="1" t="s">
        <v>264</v>
      </c>
      <c r="H7" s="1" t="s">
        <v>28</v>
      </c>
      <c r="I7" s="1" t="s">
        <v>132</v>
      </c>
      <c r="J7" s="1" t="s">
        <v>132</v>
      </c>
      <c r="K7" s="1">
        <v>0</v>
      </c>
      <c r="L7" s="35"/>
      <c r="M7" s="13"/>
      <c r="N7" s="14"/>
      <c r="O7" s="15"/>
    </row>
    <row r="8" spans="1:16" x14ac:dyDescent="0.2">
      <c r="A8" s="11"/>
      <c r="B8" s="18"/>
      <c r="C8" s="19"/>
      <c r="D8" s="12" t="s">
        <v>9</v>
      </c>
      <c r="E8" s="1" t="s">
        <v>121</v>
      </c>
      <c r="F8" s="1" t="s">
        <v>122</v>
      </c>
      <c r="G8" s="1" t="s">
        <v>265</v>
      </c>
      <c r="H8" s="1" t="s">
        <v>49</v>
      </c>
      <c r="I8" s="1" t="s">
        <v>49</v>
      </c>
      <c r="J8" s="1" t="s">
        <v>133</v>
      </c>
      <c r="K8" s="1">
        <v>10</v>
      </c>
      <c r="L8" s="35"/>
      <c r="M8" s="13">
        <f>SUM($K$6:K8)</f>
        <v>10</v>
      </c>
      <c r="N8" s="14">
        <f t="shared" ref="N8" si="0">SUMIFS(PgCnt,CompFlag,"Yes",ActFDate,"&lt;="&amp;B8)</f>
        <v>0</v>
      </c>
      <c r="O8" s="15">
        <f t="shared" ref="O8" si="1">N8/M8</f>
        <v>0</v>
      </c>
      <c r="P8" s="16"/>
    </row>
    <row r="9" spans="1:16" x14ac:dyDescent="0.2">
      <c r="A9" s="11"/>
      <c r="B9" s="18"/>
      <c r="C9" s="19"/>
      <c r="D9" s="12" t="s">
        <v>9</v>
      </c>
      <c r="E9" s="1" t="s">
        <v>121</v>
      </c>
      <c r="F9" s="1" t="s">
        <v>122</v>
      </c>
      <c r="G9" s="1" t="s">
        <v>266</v>
      </c>
      <c r="H9" s="1" t="s">
        <v>29</v>
      </c>
      <c r="I9" s="1" t="s">
        <v>29</v>
      </c>
      <c r="J9" s="1" t="s">
        <v>135</v>
      </c>
      <c r="K9" s="1">
        <v>14</v>
      </c>
      <c r="L9" s="35"/>
      <c r="M9" s="13">
        <f>SUM($K$6:K9)</f>
        <v>24</v>
      </c>
      <c r="N9" s="14">
        <f t="shared" ref="N9:N50" si="2">SUMIFS(PgCnt,CompFlag,"Yes",ActFDate,"&lt;="&amp;B9)</f>
        <v>0</v>
      </c>
      <c r="O9" s="15">
        <f t="shared" ref="O9:O50" si="3">N9/M9</f>
        <v>0</v>
      </c>
    </row>
    <row r="10" spans="1:16" x14ac:dyDescent="0.2">
      <c r="A10" s="11"/>
      <c r="B10" s="18"/>
      <c r="C10" s="19"/>
      <c r="D10" s="12" t="s">
        <v>9</v>
      </c>
      <c r="E10" s="1" t="s">
        <v>121</v>
      </c>
      <c r="F10" s="1" t="s">
        <v>122</v>
      </c>
      <c r="G10" s="1" t="s">
        <v>267</v>
      </c>
      <c r="H10" s="1" t="s">
        <v>23</v>
      </c>
      <c r="I10" s="1" t="s">
        <v>132</v>
      </c>
      <c r="J10" s="1" t="s">
        <v>132</v>
      </c>
      <c r="K10" s="1">
        <v>0</v>
      </c>
      <c r="L10" s="35"/>
      <c r="M10" s="13">
        <f>SUM($K$6:K10)</f>
        <v>24</v>
      </c>
      <c r="N10" s="14">
        <f t="shared" si="2"/>
        <v>0</v>
      </c>
      <c r="O10" s="15">
        <f t="shared" si="3"/>
        <v>0</v>
      </c>
    </row>
    <row r="11" spans="1:16" x14ac:dyDescent="0.2">
      <c r="A11" s="11"/>
      <c r="B11" s="18"/>
      <c r="C11" s="19"/>
      <c r="D11" s="12" t="s">
        <v>9</v>
      </c>
      <c r="E11" s="1" t="s">
        <v>121</v>
      </c>
      <c r="F11" s="1" t="s">
        <v>122</v>
      </c>
      <c r="G11" s="1" t="s">
        <v>268</v>
      </c>
      <c r="H11" s="1" t="s">
        <v>340</v>
      </c>
      <c r="I11" s="1" t="s">
        <v>30</v>
      </c>
      <c r="J11" s="1" t="s">
        <v>136</v>
      </c>
      <c r="K11" s="1">
        <v>31</v>
      </c>
      <c r="L11" s="35"/>
      <c r="M11" s="13">
        <f>SUM($K$6:K11)</f>
        <v>55</v>
      </c>
      <c r="N11" s="14">
        <f t="shared" si="2"/>
        <v>0</v>
      </c>
      <c r="O11" s="15">
        <f t="shared" si="3"/>
        <v>0</v>
      </c>
      <c r="P11" s="16"/>
    </row>
    <row r="12" spans="1:16" x14ac:dyDescent="0.2">
      <c r="A12" s="11"/>
      <c r="B12" s="18"/>
      <c r="C12" s="19"/>
      <c r="D12" s="12" t="s">
        <v>9</v>
      </c>
      <c r="E12" s="1" t="s">
        <v>121</v>
      </c>
      <c r="F12" s="1" t="s">
        <v>122</v>
      </c>
      <c r="G12" s="1" t="s">
        <v>269</v>
      </c>
      <c r="H12" s="1" t="s">
        <v>341</v>
      </c>
      <c r="I12" s="1"/>
      <c r="J12" s="1"/>
      <c r="L12" s="35"/>
      <c r="M12" s="13">
        <f>SUM($K$6:K12)</f>
        <v>55</v>
      </c>
      <c r="N12" s="14">
        <f t="shared" si="2"/>
        <v>0</v>
      </c>
      <c r="O12" s="15">
        <f t="shared" si="3"/>
        <v>0</v>
      </c>
      <c r="P12" s="16"/>
    </row>
    <row r="13" spans="1:16" x14ac:dyDescent="0.2">
      <c r="A13" s="11"/>
      <c r="B13" s="18"/>
      <c r="C13" s="19"/>
      <c r="D13" s="12" t="s">
        <v>9</v>
      </c>
      <c r="E13" s="1" t="s">
        <v>121</v>
      </c>
      <c r="F13" s="1" t="s">
        <v>122</v>
      </c>
      <c r="G13" s="1" t="s">
        <v>270</v>
      </c>
      <c r="H13" s="1" t="s">
        <v>31</v>
      </c>
      <c r="I13" s="1" t="s">
        <v>31</v>
      </c>
      <c r="J13" s="1" t="s">
        <v>134</v>
      </c>
      <c r="K13" s="1">
        <v>22</v>
      </c>
      <c r="L13" s="35"/>
      <c r="M13" s="13">
        <f>SUM($K$6:K13)</f>
        <v>77</v>
      </c>
      <c r="N13" s="14">
        <f t="shared" si="2"/>
        <v>0</v>
      </c>
      <c r="O13" s="15">
        <f t="shared" si="3"/>
        <v>0</v>
      </c>
      <c r="P13" s="16"/>
    </row>
    <row r="14" spans="1:16" x14ac:dyDescent="0.2">
      <c r="A14" s="11"/>
      <c r="B14" s="18"/>
      <c r="C14" s="19"/>
      <c r="D14" s="12" t="s">
        <v>9</v>
      </c>
      <c r="E14" s="1" t="s">
        <v>121</v>
      </c>
      <c r="F14" s="1" t="s">
        <v>122</v>
      </c>
      <c r="G14" s="1" t="s">
        <v>271</v>
      </c>
      <c r="H14" s="1" t="s">
        <v>32</v>
      </c>
      <c r="I14" s="1" t="s">
        <v>32</v>
      </c>
      <c r="J14" s="1" t="s">
        <v>134</v>
      </c>
      <c r="K14" s="1">
        <v>26</v>
      </c>
      <c r="L14" s="35" t="s">
        <v>261</v>
      </c>
      <c r="M14" s="13">
        <f>SUM($K$6:K14)</f>
        <v>103</v>
      </c>
      <c r="N14" s="14">
        <f t="shared" si="2"/>
        <v>0</v>
      </c>
      <c r="O14" s="15">
        <f t="shared" si="3"/>
        <v>0</v>
      </c>
      <c r="P14" s="16"/>
    </row>
    <row r="15" spans="1:16" x14ac:dyDescent="0.2">
      <c r="A15" s="11"/>
      <c r="B15" s="18"/>
      <c r="C15" s="19"/>
      <c r="D15" s="12" t="s">
        <v>9</v>
      </c>
      <c r="E15" s="1" t="s">
        <v>121</v>
      </c>
      <c r="F15" s="1" t="s">
        <v>122</v>
      </c>
      <c r="G15" s="1" t="s">
        <v>272</v>
      </c>
      <c r="H15" s="1" t="s">
        <v>34</v>
      </c>
      <c r="I15" s="1" t="s">
        <v>34</v>
      </c>
      <c r="J15" s="1" t="s">
        <v>134</v>
      </c>
      <c r="K15" s="1">
        <v>24</v>
      </c>
      <c r="L15" s="35"/>
      <c r="M15" s="13">
        <f>SUM($K$6:K15)</f>
        <v>127</v>
      </c>
      <c r="N15" s="14">
        <f t="shared" si="2"/>
        <v>0</v>
      </c>
      <c r="O15" s="15">
        <f t="shared" si="3"/>
        <v>0</v>
      </c>
    </row>
    <row r="16" spans="1:16" x14ac:dyDescent="0.2">
      <c r="A16" s="11"/>
      <c r="B16" s="18"/>
      <c r="C16" s="19"/>
      <c r="D16" s="12" t="s">
        <v>9</v>
      </c>
      <c r="E16" s="1" t="s">
        <v>121</v>
      </c>
      <c r="F16" s="1" t="s">
        <v>122</v>
      </c>
      <c r="G16" s="1" t="s">
        <v>33</v>
      </c>
      <c r="H16" s="1" t="s">
        <v>36</v>
      </c>
      <c r="I16" s="1" t="s">
        <v>36</v>
      </c>
      <c r="J16" s="1" t="s">
        <v>137</v>
      </c>
      <c r="K16" s="1">
        <v>53</v>
      </c>
      <c r="L16" s="35"/>
      <c r="M16" s="13">
        <f>SUM($K$6:K16)</f>
        <v>180</v>
      </c>
      <c r="N16" s="14">
        <f t="shared" si="2"/>
        <v>0</v>
      </c>
      <c r="O16" s="15">
        <f t="shared" si="3"/>
        <v>0</v>
      </c>
    </row>
    <row r="17" spans="1:15" x14ac:dyDescent="0.2">
      <c r="A17" s="11"/>
      <c r="B17" s="18"/>
      <c r="C17" s="19"/>
      <c r="D17" s="12" t="s">
        <v>9</v>
      </c>
      <c r="E17" s="1" t="s">
        <v>121</v>
      </c>
      <c r="F17" s="1" t="s">
        <v>122</v>
      </c>
      <c r="G17" s="1" t="s">
        <v>35</v>
      </c>
      <c r="H17" s="1" t="s">
        <v>40</v>
      </c>
      <c r="I17" s="1" t="s">
        <v>40</v>
      </c>
      <c r="J17" s="1" t="s">
        <v>141</v>
      </c>
      <c r="K17" s="1">
        <v>25</v>
      </c>
      <c r="L17" s="35"/>
      <c r="M17" s="13">
        <f>SUM($K$6:K17)</f>
        <v>205</v>
      </c>
      <c r="N17" s="14">
        <f t="shared" si="2"/>
        <v>0</v>
      </c>
      <c r="O17" s="15">
        <f t="shared" si="3"/>
        <v>0</v>
      </c>
    </row>
    <row r="18" spans="1:15" x14ac:dyDescent="0.2">
      <c r="A18" s="11"/>
      <c r="B18" s="18"/>
      <c r="C18" s="19"/>
      <c r="D18" s="12" t="s">
        <v>9</v>
      </c>
      <c r="E18" s="1" t="s">
        <v>121</v>
      </c>
      <c r="F18" s="1" t="s">
        <v>122</v>
      </c>
      <c r="G18" s="1" t="s">
        <v>37</v>
      </c>
      <c r="H18" s="1" t="s">
        <v>43</v>
      </c>
      <c r="I18" s="1" t="s">
        <v>43</v>
      </c>
      <c r="J18" s="1" t="s">
        <v>273</v>
      </c>
      <c r="K18" s="1">
        <v>48</v>
      </c>
      <c r="L18" s="35" t="s">
        <v>262</v>
      </c>
      <c r="M18" s="13">
        <f>SUM($K$6:K18)</f>
        <v>253</v>
      </c>
      <c r="N18" s="14">
        <f t="shared" si="2"/>
        <v>0</v>
      </c>
      <c r="O18" s="15">
        <f t="shared" si="3"/>
        <v>0</v>
      </c>
    </row>
    <row r="19" spans="1:15" x14ac:dyDescent="0.2">
      <c r="A19" s="11"/>
      <c r="B19" s="18"/>
      <c r="C19" s="19"/>
      <c r="D19" s="12" t="s">
        <v>9</v>
      </c>
      <c r="E19" s="1" t="s">
        <v>121</v>
      </c>
      <c r="F19" s="1" t="s">
        <v>122</v>
      </c>
      <c r="G19" s="1" t="s">
        <v>38</v>
      </c>
      <c r="H19" s="1" t="s">
        <v>45</v>
      </c>
      <c r="I19" s="1" t="s">
        <v>45</v>
      </c>
      <c r="J19" s="1" t="s">
        <v>134</v>
      </c>
      <c r="K19" s="1">
        <v>24</v>
      </c>
      <c r="L19" s="35"/>
      <c r="M19" s="13">
        <f>SUM($K$6:K19)</f>
        <v>277</v>
      </c>
      <c r="N19" s="14">
        <f t="shared" si="2"/>
        <v>0</v>
      </c>
      <c r="O19" s="15">
        <f t="shared" si="3"/>
        <v>0</v>
      </c>
    </row>
    <row r="20" spans="1:15" x14ac:dyDescent="0.2">
      <c r="A20" s="11"/>
      <c r="B20" s="18"/>
      <c r="C20" s="19"/>
      <c r="D20" s="12" t="s">
        <v>9</v>
      </c>
      <c r="E20" s="1" t="s">
        <v>121</v>
      </c>
      <c r="F20" s="1" t="s">
        <v>122</v>
      </c>
      <c r="G20" s="1" t="s">
        <v>39</v>
      </c>
      <c r="H20" s="1" t="s">
        <v>46</v>
      </c>
      <c r="I20" s="1" t="s">
        <v>46</v>
      </c>
      <c r="J20" s="1" t="s">
        <v>134</v>
      </c>
      <c r="K20" s="1">
        <v>12</v>
      </c>
      <c r="L20" s="35"/>
      <c r="M20" s="13">
        <f>SUM($K$6:K20)</f>
        <v>289</v>
      </c>
      <c r="N20" s="14">
        <f t="shared" si="2"/>
        <v>0</v>
      </c>
      <c r="O20" s="15">
        <f t="shared" si="3"/>
        <v>0</v>
      </c>
    </row>
    <row r="21" spans="1:15" x14ac:dyDescent="0.2">
      <c r="A21" s="11"/>
      <c r="B21" s="18"/>
      <c r="C21" s="19"/>
      <c r="D21" s="12" t="s">
        <v>9</v>
      </c>
      <c r="E21" s="1" t="s">
        <v>121</v>
      </c>
      <c r="F21" s="1" t="s">
        <v>123</v>
      </c>
      <c r="G21" s="1" t="s">
        <v>274</v>
      </c>
      <c r="H21" s="1" t="s">
        <v>48</v>
      </c>
      <c r="I21" s="1" t="s">
        <v>48</v>
      </c>
      <c r="J21" s="1" t="s">
        <v>221</v>
      </c>
      <c r="K21" s="1">
        <v>16</v>
      </c>
      <c r="L21" s="35"/>
      <c r="M21" s="13">
        <f>SUM($K$6:K21)</f>
        <v>305</v>
      </c>
      <c r="N21" s="14">
        <f t="shared" si="2"/>
        <v>0</v>
      </c>
      <c r="O21" s="15">
        <f t="shared" si="3"/>
        <v>0</v>
      </c>
    </row>
    <row r="22" spans="1:15" x14ac:dyDescent="0.2">
      <c r="A22" s="11"/>
      <c r="B22" s="18"/>
      <c r="C22" s="19"/>
      <c r="D22" s="12" t="s">
        <v>9</v>
      </c>
      <c r="E22" s="1" t="s">
        <v>121</v>
      </c>
      <c r="F22" s="1" t="s">
        <v>123</v>
      </c>
      <c r="G22" s="1" t="s">
        <v>275</v>
      </c>
      <c r="H22" s="1" t="s">
        <v>53</v>
      </c>
      <c r="I22" s="1" t="s">
        <v>53</v>
      </c>
      <c r="J22" s="1" t="s">
        <v>143</v>
      </c>
      <c r="K22" s="1">
        <v>69</v>
      </c>
      <c r="L22" s="35"/>
      <c r="M22" s="13">
        <f>SUM($K$6:K22)</f>
        <v>374</v>
      </c>
      <c r="N22" s="14">
        <f t="shared" si="2"/>
        <v>0</v>
      </c>
      <c r="O22" s="15">
        <f t="shared" si="3"/>
        <v>0</v>
      </c>
    </row>
    <row r="23" spans="1:15" x14ac:dyDescent="0.2">
      <c r="A23" s="11"/>
      <c r="B23" s="18"/>
      <c r="C23" s="19"/>
      <c r="D23" s="12" t="s">
        <v>9</v>
      </c>
      <c r="E23" s="1" t="s">
        <v>121</v>
      </c>
      <c r="F23" s="1" t="s">
        <v>123</v>
      </c>
      <c r="G23" s="1" t="s">
        <v>276</v>
      </c>
      <c r="H23" s="1" t="s">
        <v>54</v>
      </c>
      <c r="I23" s="1" t="s">
        <v>54</v>
      </c>
      <c r="J23" s="1" t="s">
        <v>134</v>
      </c>
      <c r="K23" s="1">
        <v>0</v>
      </c>
      <c r="L23" s="35"/>
      <c r="M23" s="13">
        <f>SUM($K$6:K23)</f>
        <v>374</v>
      </c>
      <c r="N23" s="14">
        <f t="shared" si="2"/>
        <v>0</v>
      </c>
      <c r="O23" s="15">
        <f t="shared" si="3"/>
        <v>0</v>
      </c>
    </row>
    <row r="24" spans="1:15" x14ac:dyDescent="0.2">
      <c r="A24" s="11"/>
      <c r="B24" s="18"/>
      <c r="C24" s="19"/>
      <c r="D24" s="12" t="s">
        <v>9</v>
      </c>
      <c r="E24" s="1" t="s">
        <v>121</v>
      </c>
      <c r="F24" s="1" t="s">
        <v>123</v>
      </c>
      <c r="G24" s="1" t="s">
        <v>277</v>
      </c>
      <c r="H24" s="1" t="s">
        <v>58</v>
      </c>
      <c r="I24" s="1" t="s">
        <v>160</v>
      </c>
      <c r="J24" s="1" t="s">
        <v>134</v>
      </c>
      <c r="K24" s="1">
        <v>111</v>
      </c>
      <c r="L24" s="35"/>
      <c r="M24" s="13">
        <f>SUM($K$6:K24)</f>
        <v>485</v>
      </c>
      <c r="N24" s="14">
        <f t="shared" si="2"/>
        <v>0</v>
      </c>
      <c r="O24" s="15">
        <f t="shared" si="3"/>
        <v>0</v>
      </c>
    </row>
    <row r="25" spans="1:15" x14ac:dyDescent="0.2">
      <c r="A25" s="11"/>
      <c r="B25" s="18"/>
      <c r="C25" s="19"/>
      <c r="D25" s="12" t="s">
        <v>9</v>
      </c>
      <c r="E25" s="1" t="s">
        <v>121</v>
      </c>
      <c r="F25" s="1" t="s">
        <v>123</v>
      </c>
      <c r="G25" s="1" t="s">
        <v>278</v>
      </c>
      <c r="H25" s="1" t="s">
        <v>201</v>
      </c>
      <c r="I25" s="1" t="s">
        <v>201</v>
      </c>
      <c r="J25" s="1" t="s">
        <v>134</v>
      </c>
      <c r="K25" s="1">
        <v>19</v>
      </c>
      <c r="L25" s="35"/>
      <c r="M25" s="13">
        <f>SUM($K$6:K25)</f>
        <v>504</v>
      </c>
      <c r="N25" s="14">
        <f t="shared" si="2"/>
        <v>0</v>
      </c>
      <c r="O25" s="15">
        <f t="shared" si="3"/>
        <v>0</v>
      </c>
    </row>
    <row r="26" spans="1:15" x14ac:dyDescent="0.2">
      <c r="A26" s="11"/>
      <c r="B26" s="18"/>
      <c r="C26" s="19"/>
      <c r="D26" s="12" t="s">
        <v>9</v>
      </c>
      <c r="E26" s="1" t="s">
        <v>124</v>
      </c>
      <c r="F26" s="1" t="s">
        <v>199</v>
      </c>
      <c r="G26" s="1" t="s">
        <v>279</v>
      </c>
      <c r="H26" s="1" t="s">
        <v>202</v>
      </c>
      <c r="I26" s="1" t="s">
        <v>239</v>
      </c>
      <c r="J26" s="1" t="s">
        <v>134</v>
      </c>
      <c r="K26" s="1">
        <v>26</v>
      </c>
      <c r="L26" s="35"/>
      <c r="M26" s="13">
        <f>SUM($K$6:K26)</f>
        <v>530</v>
      </c>
      <c r="N26" s="14">
        <f t="shared" si="2"/>
        <v>0</v>
      </c>
      <c r="O26" s="15">
        <f t="shared" si="3"/>
        <v>0</v>
      </c>
    </row>
    <row r="27" spans="1:15" x14ac:dyDescent="0.2">
      <c r="A27" s="11"/>
      <c r="B27" s="18"/>
      <c r="C27" s="19"/>
      <c r="D27" s="12" t="s">
        <v>9</v>
      </c>
      <c r="E27" s="1" t="s">
        <v>124</v>
      </c>
      <c r="F27" s="1" t="s">
        <v>199</v>
      </c>
      <c r="G27" s="1" t="s">
        <v>280</v>
      </c>
      <c r="H27" s="1" t="s">
        <v>203</v>
      </c>
      <c r="I27" s="1" t="s">
        <v>240</v>
      </c>
      <c r="J27" s="1" t="s">
        <v>134</v>
      </c>
      <c r="K27" s="1">
        <v>31</v>
      </c>
      <c r="L27" s="35"/>
      <c r="M27" s="13">
        <f>SUM($K$6:K27)</f>
        <v>561</v>
      </c>
      <c r="N27" s="14">
        <f t="shared" si="2"/>
        <v>0</v>
      </c>
      <c r="O27" s="15">
        <f t="shared" si="3"/>
        <v>0</v>
      </c>
    </row>
    <row r="28" spans="1:15" x14ac:dyDescent="0.2">
      <c r="A28" s="11"/>
      <c r="B28" s="18"/>
      <c r="C28" s="19"/>
      <c r="D28" s="12" t="s">
        <v>9</v>
      </c>
      <c r="E28" s="1" t="s">
        <v>124</v>
      </c>
      <c r="F28" s="1" t="s">
        <v>199</v>
      </c>
      <c r="G28" s="1" t="s">
        <v>281</v>
      </c>
      <c r="H28" s="1" t="s">
        <v>204</v>
      </c>
      <c r="I28" s="1" t="s">
        <v>241</v>
      </c>
      <c r="J28" s="1" t="s">
        <v>134</v>
      </c>
      <c r="K28" s="1">
        <v>26</v>
      </c>
      <c r="L28" s="35"/>
      <c r="M28" s="13">
        <f>SUM($K$6:K28)</f>
        <v>587</v>
      </c>
      <c r="N28" s="14">
        <f t="shared" si="2"/>
        <v>0</v>
      </c>
      <c r="O28" s="15">
        <f t="shared" si="3"/>
        <v>0</v>
      </c>
    </row>
    <row r="29" spans="1:15" x14ac:dyDescent="0.2">
      <c r="A29" s="11"/>
      <c r="B29" s="18"/>
      <c r="C29" s="19"/>
      <c r="D29" s="12" t="s">
        <v>9</v>
      </c>
      <c r="E29" s="1" t="s">
        <v>124</v>
      </c>
      <c r="F29" s="1" t="s">
        <v>199</v>
      </c>
      <c r="G29" s="1" t="s">
        <v>282</v>
      </c>
      <c r="H29" s="1" t="s">
        <v>205</v>
      </c>
      <c r="I29" s="1" t="s">
        <v>242</v>
      </c>
      <c r="J29" s="1" t="s">
        <v>134</v>
      </c>
      <c r="K29" s="1">
        <v>57</v>
      </c>
      <c r="L29" s="35"/>
      <c r="M29" s="13">
        <f>SUM($K$6:K29)</f>
        <v>644</v>
      </c>
      <c r="N29" s="14">
        <f t="shared" si="2"/>
        <v>0</v>
      </c>
      <c r="O29" s="15">
        <f t="shared" si="3"/>
        <v>0</v>
      </c>
    </row>
    <row r="30" spans="1:15" x14ac:dyDescent="0.2">
      <c r="A30" s="11"/>
      <c r="B30" s="18"/>
      <c r="C30" s="19"/>
      <c r="D30" s="12" t="s">
        <v>9</v>
      </c>
      <c r="E30" s="1" t="s">
        <v>124</v>
      </c>
      <c r="F30" s="1" t="s">
        <v>199</v>
      </c>
      <c r="G30" s="1" t="s">
        <v>283</v>
      </c>
      <c r="H30" s="1" t="s">
        <v>59</v>
      </c>
      <c r="I30" s="1" t="s">
        <v>59</v>
      </c>
      <c r="J30" s="1" t="s">
        <v>134</v>
      </c>
      <c r="K30" s="1">
        <v>0</v>
      </c>
      <c r="L30" s="35"/>
      <c r="M30" s="13">
        <f>SUM($K$6:K30)</f>
        <v>644</v>
      </c>
      <c r="N30" s="14">
        <f t="shared" si="2"/>
        <v>0</v>
      </c>
      <c r="O30" s="15">
        <f t="shared" si="3"/>
        <v>0</v>
      </c>
    </row>
    <row r="31" spans="1:15" x14ac:dyDescent="0.2">
      <c r="A31" s="11"/>
      <c r="B31" s="18"/>
      <c r="C31" s="19"/>
      <c r="D31" s="12" t="s">
        <v>9</v>
      </c>
      <c r="E31" s="1" t="s">
        <v>124</v>
      </c>
      <c r="F31" s="1" t="s">
        <v>199</v>
      </c>
      <c r="G31" s="1" t="s">
        <v>284</v>
      </c>
      <c r="H31" s="1" t="s">
        <v>207</v>
      </c>
      <c r="I31" s="1" t="s">
        <v>244</v>
      </c>
      <c r="J31" s="1" t="s">
        <v>285</v>
      </c>
      <c r="K31" s="1">
        <v>24</v>
      </c>
      <c r="L31" s="35" t="s">
        <v>263</v>
      </c>
      <c r="M31" s="13">
        <f>SUM($K$6:K31)</f>
        <v>668</v>
      </c>
      <c r="N31" s="14">
        <f t="shared" si="2"/>
        <v>0</v>
      </c>
      <c r="O31" s="15">
        <f t="shared" si="3"/>
        <v>0</v>
      </c>
    </row>
    <row r="32" spans="1:15" x14ac:dyDescent="0.2">
      <c r="A32" s="11"/>
      <c r="B32" s="18"/>
      <c r="C32" s="19"/>
      <c r="D32" s="12" t="s">
        <v>9</v>
      </c>
      <c r="E32" s="1" t="s">
        <v>124</v>
      </c>
      <c r="F32" s="1" t="s">
        <v>199</v>
      </c>
      <c r="G32" s="1" t="s">
        <v>286</v>
      </c>
      <c r="H32" s="1" t="s">
        <v>209</v>
      </c>
      <c r="I32" s="1" t="s">
        <v>246</v>
      </c>
      <c r="J32" s="1" t="s">
        <v>134</v>
      </c>
      <c r="K32" s="1">
        <v>47</v>
      </c>
      <c r="L32" s="35"/>
      <c r="M32" s="13">
        <f>SUM($K$6:K32)</f>
        <v>715</v>
      </c>
      <c r="N32" s="14">
        <f t="shared" si="2"/>
        <v>0</v>
      </c>
      <c r="O32" s="15">
        <f t="shared" si="3"/>
        <v>0</v>
      </c>
    </row>
    <row r="33" spans="1:15" x14ac:dyDescent="0.2">
      <c r="A33" s="11"/>
      <c r="B33" s="18"/>
      <c r="C33" s="19"/>
      <c r="D33" s="12" t="s">
        <v>9</v>
      </c>
      <c r="E33" s="1" t="s">
        <v>124</v>
      </c>
      <c r="F33" s="1" t="s">
        <v>199</v>
      </c>
      <c r="G33" s="1" t="s">
        <v>287</v>
      </c>
      <c r="H33" s="1" t="s">
        <v>158</v>
      </c>
      <c r="I33" s="1" t="s">
        <v>158</v>
      </c>
      <c r="J33" s="1" t="s">
        <v>134</v>
      </c>
      <c r="K33" s="31">
        <v>6</v>
      </c>
      <c r="L33" s="32"/>
      <c r="M33" s="13">
        <f>SUM($K$6:K33)</f>
        <v>721</v>
      </c>
      <c r="N33" s="14">
        <f t="shared" si="2"/>
        <v>0</v>
      </c>
      <c r="O33" s="15">
        <f t="shared" si="3"/>
        <v>0</v>
      </c>
    </row>
    <row r="34" spans="1:15" x14ac:dyDescent="0.2">
      <c r="A34" s="11"/>
      <c r="B34" s="18"/>
      <c r="C34" s="19"/>
      <c r="D34" s="12" t="s">
        <v>9</v>
      </c>
      <c r="E34" s="1" t="s">
        <v>124</v>
      </c>
      <c r="F34" s="1" t="s">
        <v>199</v>
      </c>
      <c r="G34" s="1" t="s">
        <v>288</v>
      </c>
      <c r="H34" s="1" t="s">
        <v>218</v>
      </c>
      <c r="I34" s="1" t="s">
        <v>247</v>
      </c>
      <c r="J34" s="1" t="s">
        <v>134</v>
      </c>
      <c r="K34" s="31">
        <v>21</v>
      </c>
      <c r="L34" s="32"/>
      <c r="M34" s="13">
        <f>SUM($K$6:K34)</f>
        <v>742</v>
      </c>
      <c r="N34" s="14">
        <f t="shared" si="2"/>
        <v>0</v>
      </c>
      <c r="O34" s="15">
        <f t="shared" si="3"/>
        <v>0</v>
      </c>
    </row>
    <row r="35" spans="1:15" x14ac:dyDescent="0.2">
      <c r="A35" s="11"/>
      <c r="B35" s="18"/>
      <c r="C35" s="19"/>
      <c r="D35" s="12" t="s">
        <v>9</v>
      </c>
      <c r="E35" s="1" t="s">
        <v>289</v>
      </c>
      <c r="F35" s="1" t="s">
        <v>290</v>
      </c>
      <c r="G35" s="1" t="s">
        <v>291</v>
      </c>
      <c r="H35" s="1" t="s">
        <v>63</v>
      </c>
      <c r="I35" s="1" t="s">
        <v>63</v>
      </c>
      <c r="J35" s="1" t="s">
        <v>134</v>
      </c>
      <c r="K35" s="31">
        <v>37</v>
      </c>
      <c r="L35" s="32"/>
      <c r="M35" s="13">
        <f>SUM($K$6:K35)</f>
        <v>779</v>
      </c>
      <c r="N35" s="14">
        <f t="shared" si="2"/>
        <v>0</v>
      </c>
      <c r="O35" s="15">
        <f t="shared" si="3"/>
        <v>0</v>
      </c>
    </row>
    <row r="36" spans="1:15" x14ac:dyDescent="0.2">
      <c r="A36" s="11"/>
      <c r="B36" s="18"/>
      <c r="C36" s="19"/>
      <c r="D36" s="12" t="s">
        <v>9</v>
      </c>
      <c r="E36" s="1" t="s">
        <v>289</v>
      </c>
      <c r="F36" s="1" t="s">
        <v>290</v>
      </c>
      <c r="G36" s="1" t="s">
        <v>292</v>
      </c>
      <c r="H36" s="1" t="s">
        <v>293</v>
      </c>
      <c r="I36" s="1" t="s">
        <v>294</v>
      </c>
      <c r="J36" s="1" t="s">
        <v>134</v>
      </c>
      <c r="K36" s="31">
        <v>15</v>
      </c>
      <c r="L36" s="32" t="s">
        <v>295</v>
      </c>
      <c r="M36" s="13">
        <f>SUM($K$6:K36)</f>
        <v>794</v>
      </c>
      <c r="N36" s="14">
        <f t="shared" si="2"/>
        <v>0</v>
      </c>
      <c r="O36" s="15">
        <f t="shared" si="3"/>
        <v>0</v>
      </c>
    </row>
    <row r="37" spans="1:15" x14ac:dyDescent="0.2">
      <c r="A37" s="11"/>
      <c r="B37" s="18"/>
      <c r="C37" s="19"/>
      <c r="D37" s="12" t="s">
        <v>9</v>
      </c>
      <c r="E37" s="1" t="s">
        <v>289</v>
      </c>
      <c r="F37" s="1" t="s">
        <v>296</v>
      </c>
      <c r="G37" s="1" t="s">
        <v>334</v>
      </c>
      <c r="H37" s="1" t="s">
        <v>175</v>
      </c>
      <c r="I37" s="1" t="s">
        <v>148</v>
      </c>
      <c r="J37" s="1" t="s">
        <v>231</v>
      </c>
      <c r="K37" s="31">
        <v>13</v>
      </c>
      <c r="L37" s="32"/>
      <c r="M37" s="13">
        <f>SUM($K$6:K37)</f>
        <v>807</v>
      </c>
      <c r="N37" s="14">
        <f t="shared" si="2"/>
        <v>0</v>
      </c>
      <c r="O37" s="15">
        <f t="shared" si="3"/>
        <v>0</v>
      </c>
    </row>
    <row r="38" spans="1:15" x14ac:dyDescent="0.2">
      <c r="A38" s="11"/>
      <c r="B38" s="18"/>
      <c r="C38" s="19"/>
      <c r="D38" s="12" t="s">
        <v>9</v>
      </c>
      <c r="E38" s="1" t="s">
        <v>289</v>
      </c>
      <c r="F38" s="1" t="s">
        <v>296</v>
      </c>
      <c r="G38" s="1" t="s">
        <v>335</v>
      </c>
      <c r="H38" s="1" t="s">
        <v>297</v>
      </c>
      <c r="I38" s="1" t="s">
        <v>298</v>
      </c>
      <c r="J38" s="1" t="s">
        <v>134</v>
      </c>
      <c r="K38" s="31">
        <v>18</v>
      </c>
      <c r="L38" s="32" t="s">
        <v>299</v>
      </c>
      <c r="M38" s="13">
        <f>SUM($K$6:K40)</f>
        <v>888</v>
      </c>
      <c r="N38" s="14">
        <f>SUMIFS(PgCnt,CompFlag,"Yes",ActFDate,"&lt;="&amp;B38)</f>
        <v>0</v>
      </c>
      <c r="O38" s="15">
        <f>N38/M38</f>
        <v>0</v>
      </c>
    </row>
    <row r="39" spans="1:15" x14ac:dyDescent="0.2">
      <c r="A39" s="11"/>
      <c r="B39" s="18"/>
      <c r="C39" s="19"/>
      <c r="D39" s="12" t="s">
        <v>9</v>
      </c>
      <c r="E39" s="1" t="s">
        <v>289</v>
      </c>
      <c r="F39" s="1" t="s">
        <v>296</v>
      </c>
      <c r="G39" s="1" t="s">
        <v>336</v>
      </c>
      <c r="H39" s="1" t="s">
        <v>230</v>
      </c>
      <c r="I39" s="1" t="s">
        <v>229</v>
      </c>
      <c r="J39" s="1" t="s">
        <v>162</v>
      </c>
      <c r="K39" s="31">
        <v>17</v>
      </c>
      <c r="L39" s="32"/>
      <c r="M39" s="13">
        <f>SUM($K$6:K39)</f>
        <v>842</v>
      </c>
      <c r="N39" s="14">
        <f t="shared" si="2"/>
        <v>0</v>
      </c>
      <c r="O39" s="15">
        <f t="shared" si="3"/>
        <v>0</v>
      </c>
    </row>
    <row r="40" spans="1:15" x14ac:dyDescent="0.2">
      <c r="A40" s="11"/>
      <c r="B40" s="18"/>
      <c r="C40" s="19"/>
      <c r="D40" s="12" t="s">
        <v>9</v>
      </c>
      <c r="E40" s="1" t="s">
        <v>289</v>
      </c>
      <c r="F40" s="1" t="s">
        <v>296</v>
      </c>
      <c r="G40" s="1" t="s">
        <v>337</v>
      </c>
      <c r="H40" s="1" t="s">
        <v>64</v>
      </c>
      <c r="I40" s="1" t="s">
        <v>149</v>
      </c>
      <c r="J40" s="1" t="s">
        <v>134</v>
      </c>
      <c r="K40" s="31">
        <v>46</v>
      </c>
      <c r="L40" s="32"/>
      <c r="M40" s="13">
        <f>SUM($K$6:K40)</f>
        <v>888</v>
      </c>
      <c r="N40" s="14">
        <f t="shared" si="2"/>
        <v>0</v>
      </c>
      <c r="O40" s="15">
        <f t="shared" si="3"/>
        <v>0</v>
      </c>
    </row>
    <row r="41" spans="1:15" x14ac:dyDescent="0.2">
      <c r="A41" s="11"/>
      <c r="B41" s="18"/>
      <c r="C41" s="19"/>
      <c r="D41" s="12" t="s">
        <v>9</v>
      </c>
      <c r="E41" s="1" t="s">
        <v>300</v>
      </c>
      <c r="F41" s="1" t="s">
        <v>338</v>
      </c>
      <c r="G41" s="1" t="s">
        <v>301</v>
      </c>
      <c r="H41" s="1" t="s">
        <v>66</v>
      </c>
      <c r="I41" s="1" t="s">
        <v>151</v>
      </c>
      <c r="J41" s="1" t="s">
        <v>134</v>
      </c>
      <c r="K41" s="31">
        <v>32</v>
      </c>
      <c r="L41" s="32"/>
      <c r="M41" s="13">
        <f>SUM($K$6:K41)</f>
        <v>920</v>
      </c>
      <c r="N41" s="14">
        <f t="shared" si="2"/>
        <v>0</v>
      </c>
      <c r="O41" s="15">
        <f t="shared" si="3"/>
        <v>0</v>
      </c>
    </row>
    <row r="42" spans="1:15" x14ac:dyDescent="0.2">
      <c r="A42" s="11"/>
      <c r="B42" s="18"/>
      <c r="C42" s="19"/>
      <c r="D42" s="12" t="s">
        <v>9</v>
      </c>
      <c r="E42" s="1" t="s">
        <v>300</v>
      </c>
      <c r="F42" s="1" t="s">
        <v>338</v>
      </c>
      <c r="G42" s="1" t="s">
        <v>302</v>
      </c>
      <c r="H42" s="1" t="s">
        <v>303</v>
      </c>
      <c r="I42" s="1" t="s">
        <v>304</v>
      </c>
      <c r="J42" s="1" t="s">
        <v>134</v>
      </c>
      <c r="K42" s="31">
        <v>11</v>
      </c>
      <c r="L42" s="32" t="s">
        <v>305</v>
      </c>
      <c r="M42" s="13">
        <f>SUM($K$6:K42)</f>
        <v>931</v>
      </c>
      <c r="N42" s="14">
        <f t="shared" ref="N42" si="4">SUMIFS(PgCnt,CompFlag,"Yes",ActFDate,"&lt;="&amp;B42)</f>
        <v>0</v>
      </c>
      <c r="O42" s="15">
        <f t="shared" ref="O42" si="5">N42/M42</f>
        <v>0</v>
      </c>
    </row>
    <row r="43" spans="1:15" x14ac:dyDescent="0.2">
      <c r="A43" s="11"/>
      <c r="B43" s="18"/>
      <c r="C43" s="19"/>
      <c r="D43" s="12" t="s">
        <v>9</v>
      </c>
      <c r="E43" s="1" t="s">
        <v>300</v>
      </c>
      <c r="F43" s="1" t="s">
        <v>338</v>
      </c>
      <c r="G43" s="1" t="s">
        <v>306</v>
      </c>
      <c r="H43" s="1" t="s">
        <v>339</v>
      </c>
      <c r="I43" s="1" t="s">
        <v>307</v>
      </c>
      <c r="J43" s="1" t="s">
        <v>308</v>
      </c>
      <c r="K43" s="31">
        <v>18</v>
      </c>
      <c r="L43" s="32" t="s">
        <v>309</v>
      </c>
      <c r="M43" s="13">
        <f>SUM($K$6:K43)</f>
        <v>949</v>
      </c>
      <c r="N43" s="14">
        <f t="shared" si="2"/>
        <v>0</v>
      </c>
      <c r="O43" s="15">
        <f t="shared" si="3"/>
        <v>0</v>
      </c>
    </row>
    <row r="44" spans="1:15" x14ac:dyDescent="0.2">
      <c r="A44" s="11"/>
      <c r="B44" s="18"/>
      <c r="C44" s="19"/>
      <c r="D44" s="12" t="s">
        <v>9</v>
      </c>
      <c r="E44" s="1" t="s">
        <v>300</v>
      </c>
      <c r="F44" s="1" t="s">
        <v>338</v>
      </c>
      <c r="G44" s="1" t="s">
        <v>310</v>
      </c>
      <c r="H44" s="1" t="s">
        <v>311</v>
      </c>
      <c r="I44" s="1" t="s">
        <v>312</v>
      </c>
      <c r="J44" s="1" t="s">
        <v>134</v>
      </c>
      <c r="K44" s="31">
        <v>39</v>
      </c>
      <c r="L44" s="32" t="s">
        <v>313</v>
      </c>
      <c r="M44" s="13">
        <f>SUM($K$6:K44)</f>
        <v>988</v>
      </c>
      <c r="N44" s="14">
        <f t="shared" si="2"/>
        <v>0</v>
      </c>
      <c r="O44" s="15">
        <f t="shared" si="3"/>
        <v>0</v>
      </c>
    </row>
    <row r="45" spans="1:15" x14ac:dyDescent="0.2">
      <c r="A45" s="11"/>
      <c r="B45" s="18"/>
      <c r="C45" s="19"/>
      <c r="D45" s="12" t="s">
        <v>9</v>
      </c>
      <c r="E45" s="1" t="s">
        <v>300</v>
      </c>
      <c r="F45" s="1" t="s">
        <v>338</v>
      </c>
      <c r="G45" s="1" t="s">
        <v>314</v>
      </c>
      <c r="H45" s="1" t="s">
        <v>315</v>
      </c>
      <c r="I45" s="1" t="s">
        <v>316</v>
      </c>
      <c r="J45" s="1" t="s">
        <v>317</v>
      </c>
      <c r="K45" s="31">
        <v>28</v>
      </c>
      <c r="L45" s="32" t="s">
        <v>318</v>
      </c>
      <c r="M45" s="13">
        <f>SUM($K$6:K45)</f>
        <v>1016</v>
      </c>
      <c r="N45" s="14">
        <f t="shared" si="2"/>
        <v>0</v>
      </c>
      <c r="O45" s="15">
        <f t="shared" si="3"/>
        <v>0</v>
      </c>
    </row>
    <row r="46" spans="1:15" x14ac:dyDescent="0.2">
      <c r="A46" s="11"/>
      <c r="B46" s="18"/>
      <c r="C46" s="19"/>
      <c r="D46" s="12" t="s">
        <v>9</v>
      </c>
      <c r="E46" s="1" t="s">
        <v>300</v>
      </c>
      <c r="F46" s="1" t="s">
        <v>338</v>
      </c>
      <c r="G46" s="1" t="s">
        <v>319</v>
      </c>
      <c r="H46" s="1" t="s">
        <v>320</v>
      </c>
      <c r="I46" s="1" t="s">
        <v>316</v>
      </c>
      <c r="J46" s="1"/>
      <c r="K46" s="31"/>
      <c r="L46" s="32" t="s">
        <v>318</v>
      </c>
      <c r="M46" s="13">
        <f>SUM($K$6:K46)</f>
        <v>1016</v>
      </c>
      <c r="N46" s="14">
        <f t="shared" si="2"/>
        <v>0</v>
      </c>
      <c r="O46" s="15">
        <f t="shared" si="3"/>
        <v>0</v>
      </c>
    </row>
    <row r="47" spans="1:15" x14ac:dyDescent="0.2">
      <c r="A47" s="11"/>
      <c r="B47" s="18"/>
      <c r="C47" s="19"/>
      <c r="D47" s="12" t="s">
        <v>9</v>
      </c>
      <c r="E47" s="1" t="s">
        <v>300</v>
      </c>
      <c r="F47" s="1" t="s">
        <v>338</v>
      </c>
      <c r="G47" s="1" t="s">
        <v>321</v>
      </c>
      <c r="H47" s="1" t="s">
        <v>322</v>
      </c>
      <c r="I47" s="1" t="s">
        <v>316</v>
      </c>
      <c r="J47" s="1"/>
      <c r="K47" s="31"/>
      <c r="L47" s="32" t="s">
        <v>318</v>
      </c>
      <c r="M47" s="13">
        <f>SUM($K$6:K47)</f>
        <v>1016</v>
      </c>
      <c r="N47" s="14">
        <f t="shared" si="2"/>
        <v>0</v>
      </c>
      <c r="O47" s="15">
        <f t="shared" si="3"/>
        <v>0</v>
      </c>
    </row>
    <row r="48" spans="1:15" x14ac:dyDescent="0.2">
      <c r="A48" s="11"/>
      <c r="B48" s="18"/>
      <c r="C48" s="19"/>
      <c r="D48" s="12" t="s">
        <v>9</v>
      </c>
      <c r="E48" s="1" t="s">
        <v>300</v>
      </c>
      <c r="F48" s="1" t="s">
        <v>338</v>
      </c>
      <c r="G48" s="1" t="s">
        <v>323</v>
      </c>
      <c r="H48" s="1" t="s">
        <v>324</v>
      </c>
      <c r="I48" s="1" t="s">
        <v>325</v>
      </c>
      <c r="J48" s="1" t="s">
        <v>134</v>
      </c>
      <c r="K48" s="31">
        <v>21</v>
      </c>
      <c r="L48" s="32" t="s">
        <v>326</v>
      </c>
      <c r="M48" s="13">
        <f>SUM($K$6:K48)</f>
        <v>1037</v>
      </c>
      <c r="N48" s="14">
        <f t="shared" si="2"/>
        <v>0</v>
      </c>
      <c r="O48" s="15">
        <f t="shared" si="3"/>
        <v>0</v>
      </c>
    </row>
    <row r="49" spans="1:15" x14ac:dyDescent="0.2">
      <c r="A49" s="11"/>
      <c r="B49" s="18"/>
      <c r="C49" s="19"/>
      <c r="D49" s="12" t="s">
        <v>9</v>
      </c>
      <c r="E49" s="1" t="s">
        <v>300</v>
      </c>
      <c r="F49" s="1" t="s">
        <v>338</v>
      </c>
      <c r="G49" s="1" t="s">
        <v>327</v>
      </c>
      <c r="H49" s="1" t="s">
        <v>328</v>
      </c>
      <c r="I49" s="1" t="s">
        <v>329</v>
      </c>
      <c r="J49" s="1" t="s">
        <v>134</v>
      </c>
      <c r="K49" s="1">
        <v>7</v>
      </c>
      <c r="L49" s="35" t="s">
        <v>330</v>
      </c>
      <c r="M49" s="13">
        <f>SUM($K$6:K49)</f>
        <v>1044</v>
      </c>
      <c r="N49" s="14">
        <f t="shared" si="2"/>
        <v>0</v>
      </c>
      <c r="O49" s="15">
        <f t="shared" si="3"/>
        <v>0</v>
      </c>
    </row>
    <row r="50" spans="1:15" x14ac:dyDescent="0.2">
      <c r="A50" s="11"/>
      <c r="B50" s="18"/>
      <c r="C50" s="19"/>
      <c r="D50" s="12" t="s">
        <v>9</v>
      </c>
      <c r="E50" s="1" t="s">
        <v>300</v>
      </c>
      <c r="F50" s="1" t="s">
        <v>338</v>
      </c>
      <c r="G50" s="1" t="s">
        <v>331</v>
      </c>
      <c r="H50" s="1" t="s">
        <v>332</v>
      </c>
      <c r="I50" s="1" t="s">
        <v>333</v>
      </c>
      <c r="J50" s="1" t="s">
        <v>134</v>
      </c>
      <c r="K50" s="1">
        <v>25</v>
      </c>
      <c r="L50" s="35" t="s">
        <v>330</v>
      </c>
      <c r="M50" s="13">
        <f>SUM($K$6:K50)</f>
        <v>1069</v>
      </c>
      <c r="N50" s="14">
        <f t="shared" si="2"/>
        <v>0</v>
      </c>
      <c r="O50" s="15">
        <f t="shared" si="3"/>
        <v>0</v>
      </c>
    </row>
  </sheetData>
  <autoFilter ref="B5:O50" xr:uid="{00000000-0009-0000-0000-000001000000}"/>
  <phoneticPr fontId="14" type="noConversion"/>
  <dataValidations count="1">
    <dataValidation type="list" allowBlank="1" showInputMessage="1" showErrorMessage="1" sqref="D6:D50" xr:uid="{00000000-0002-0000-0100-000001000000}">
      <formula1>"No,Yes"</formula1>
    </dataValidation>
  </dataValidations>
  <pageMargins left="0.7" right="0.7" top="0.75" bottom="0.75" header="0.3" footer="0.3"/>
  <pageSetup scale="50" orientation="landscape"/>
  <headerFooter>
    <oddHeader>&amp;L&amp;"Calibri,Regular"&amp;K000000TIA Suggested Study Schedule - ILA LFV-U Fall 2015&amp;R&amp;"Calibri,Regular"&amp;K000000www.theinfiniteactuary.com</oddHeader>
    <oddFooter>&amp;L&amp;"Calibri,Regular"&amp;K000000© 2015 The Infinite Actuary, LLC&amp;R&amp;"Calibri,Regular"&amp;K000000Page &amp;P of &amp;N</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B58"/>
  <sheetViews>
    <sheetView workbookViewId="0">
      <selection activeCell="M71" sqref="M71"/>
    </sheetView>
  </sheetViews>
  <sheetFormatPr baseColWidth="10" defaultColWidth="8.83203125" defaultRowHeight="15" x14ac:dyDescent="0.2"/>
  <sheetData>
    <row r="58" spans="2:2" x14ac:dyDescent="0.2">
      <c r="B58" t="s">
        <v>19</v>
      </c>
    </row>
  </sheetData>
  <pageMargins left="0.7" right="0.7" top="0.75" bottom="0.75" header="0.3" footer="0.3"/>
  <pageSetup scale="42" orientation="portrait"/>
  <headerFooter>
    <oddFooter>&amp;LTIA ERM exam online seminar - Fall 2014 sitting&amp;RCreated by: Roger Rosales, FSA , CERA</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E6703-7A1F-5E49-A33B-84BA14EA5B6D}">
  <dimension ref="A1:I90"/>
  <sheetViews>
    <sheetView workbookViewId="0">
      <selection activeCell="E55" sqref="E55"/>
    </sheetView>
  </sheetViews>
  <sheetFormatPr baseColWidth="10" defaultColWidth="8.83203125" defaultRowHeight="15" x14ac:dyDescent="0.2"/>
  <cols>
    <col min="1" max="1" width="3.5" style="1" customWidth="1"/>
    <col min="2" max="2" width="26.1640625" style="1" bestFit="1" customWidth="1"/>
    <col min="3" max="3" width="28.33203125" style="1" customWidth="1"/>
    <col min="4" max="4" width="27.83203125" style="1" customWidth="1"/>
    <col min="5" max="5" width="7.5" style="1" bestFit="1" customWidth="1"/>
    <col min="6" max="6" width="53.6640625" style="1" bestFit="1" customWidth="1"/>
    <col min="7" max="7" width="17.1640625" style="4" customWidth="1"/>
    <col min="8" max="8" width="12.83203125" style="1" customWidth="1"/>
    <col min="9" max="16384" width="8.83203125" style="1"/>
  </cols>
  <sheetData>
    <row r="1" spans="1:9" ht="23" customHeight="1" x14ac:dyDescent="0.25">
      <c r="A1" s="24" t="s">
        <v>257</v>
      </c>
      <c r="G1" s="1"/>
    </row>
    <row r="2" spans="1:9" x14ac:dyDescent="0.2">
      <c r="A2" s="33" t="s">
        <v>258</v>
      </c>
      <c r="G2" s="1"/>
    </row>
    <row r="3" spans="1:9" x14ac:dyDescent="0.2">
      <c r="A3" s="34" t="s">
        <v>259</v>
      </c>
      <c r="G3" s="1"/>
    </row>
    <row r="4" spans="1:9" x14ac:dyDescent="0.2">
      <c r="A4" s="25"/>
      <c r="G4" s="1"/>
    </row>
    <row r="5" spans="1:9" ht="7.5" customHeight="1" x14ac:dyDescent="0.2"/>
    <row r="6" spans="1:9" ht="32" x14ac:dyDescent="0.2">
      <c r="A6" s="5"/>
      <c r="B6" s="26" t="s">
        <v>157</v>
      </c>
      <c r="C6" s="6" t="s">
        <v>13</v>
      </c>
      <c r="D6" s="6" t="s">
        <v>14</v>
      </c>
      <c r="E6" s="6" t="s">
        <v>12</v>
      </c>
      <c r="F6" s="6" t="s">
        <v>11</v>
      </c>
      <c r="G6" s="6" t="s">
        <v>10</v>
      </c>
      <c r="H6" s="6" t="s">
        <v>131</v>
      </c>
      <c r="I6" s="6" t="s">
        <v>0</v>
      </c>
    </row>
    <row r="7" spans="1:9" x14ac:dyDescent="0.2">
      <c r="A7" s="11"/>
      <c r="B7" s="32"/>
      <c r="C7" s="27" t="s">
        <v>16</v>
      </c>
      <c r="F7" s="27" t="s">
        <v>17</v>
      </c>
      <c r="G7" s="1"/>
    </row>
    <row r="8" spans="1:9" x14ac:dyDescent="0.2">
      <c r="A8" s="11"/>
      <c r="B8" s="32"/>
      <c r="C8" s="1" t="s">
        <v>121</v>
      </c>
      <c r="D8" s="1" t="s">
        <v>122</v>
      </c>
      <c r="E8" s="1" t="s">
        <v>71</v>
      </c>
      <c r="F8" s="1" t="s">
        <v>28</v>
      </c>
      <c r="G8" s="1" t="s">
        <v>132</v>
      </c>
      <c r="H8" s="1" t="s">
        <v>132</v>
      </c>
      <c r="I8" s="1">
        <v>0</v>
      </c>
    </row>
    <row r="9" spans="1:9" x14ac:dyDescent="0.2">
      <c r="A9" s="11"/>
      <c r="B9" s="32"/>
      <c r="C9" s="1" t="s">
        <v>121</v>
      </c>
      <c r="D9" s="1" t="s">
        <v>122</v>
      </c>
      <c r="E9" s="1" t="s">
        <v>72</v>
      </c>
      <c r="F9" s="1" t="s">
        <v>49</v>
      </c>
      <c r="G9" s="1" t="s">
        <v>49</v>
      </c>
      <c r="H9" s="1" t="s">
        <v>133</v>
      </c>
      <c r="I9" s="1">
        <v>10</v>
      </c>
    </row>
    <row r="10" spans="1:9" x14ac:dyDescent="0.2">
      <c r="A10" s="11"/>
      <c r="B10" s="32" t="s">
        <v>260</v>
      </c>
      <c r="C10" s="1" t="s">
        <v>121</v>
      </c>
      <c r="D10" s="1" t="s">
        <v>122</v>
      </c>
      <c r="E10" s="1" t="s">
        <v>73</v>
      </c>
      <c r="F10" s="1" t="s">
        <v>50</v>
      </c>
      <c r="G10" s="1" t="s">
        <v>50</v>
      </c>
      <c r="H10" s="1" t="s">
        <v>134</v>
      </c>
      <c r="I10" s="1">
        <v>20</v>
      </c>
    </row>
    <row r="11" spans="1:9" x14ac:dyDescent="0.2">
      <c r="A11" s="11"/>
      <c r="B11" s="32"/>
      <c r="C11" s="1" t="s">
        <v>121</v>
      </c>
      <c r="D11" s="1" t="s">
        <v>122</v>
      </c>
      <c r="E11" s="1" t="s">
        <v>74</v>
      </c>
      <c r="F11" s="1" t="s">
        <v>29</v>
      </c>
      <c r="G11" s="1" t="s">
        <v>29</v>
      </c>
      <c r="H11" s="1" t="s">
        <v>135</v>
      </c>
      <c r="I11" s="1">
        <v>14</v>
      </c>
    </row>
    <row r="12" spans="1:9" x14ac:dyDescent="0.2">
      <c r="A12" s="11"/>
      <c r="B12" s="32"/>
      <c r="C12" s="1" t="s">
        <v>121</v>
      </c>
      <c r="D12" s="1" t="s">
        <v>122</v>
      </c>
      <c r="E12" s="1" t="s">
        <v>75</v>
      </c>
      <c r="F12" s="1" t="s">
        <v>23</v>
      </c>
      <c r="G12" s="1" t="s">
        <v>132</v>
      </c>
      <c r="H12" s="1" t="s">
        <v>132</v>
      </c>
      <c r="I12" s="1">
        <v>0</v>
      </c>
    </row>
    <row r="13" spans="1:9" x14ac:dyDescent="0.2">
      <c r="A13" s="11"/>
      <c r="B13" s="32"/>
      <c r="C13" s="1" t="s">
        <v>121</v>
      </c>
      <c r="D13" s="1" t="s">
        <v>122</v>
      </c>
      <c r="E13" s="1" t="s">
        <v>76</v>
      </c>
      <c r="F13" s="1" t="s">
        <v>30</v>
      </c>
      <c r="G13" s="1" t="s">
        <v>30</v>
      </c>
      <c r="H13" s="1" t="s">
        <v>136</v>
      </c>
      <c r="I13" s="1">
        <v>31</v>
      </c>
    </row>
    <row r="14" spans="1:9" x14ac:dyDescent="0.2">
      <c r="A14" s="11"/>
      <c r="B14" s="32"/>
      <c r="C14" s="1" t="s">
        <v>121</v>
      </c>
      <c r="D14" s="1" t="s">
        <v>122</v>
      </c>
      <c r="E14" s="1" t="s">
        <v>77</v>
      </c>
      <c r="F14" s="1" t="s">
        <v>31</v>
      </c>
      <c r="G14" s="1" t="s">
        <v>31</v>
      </c>
      <c r="H14" s="1" t="s">
        <v>134</v>
      </c>
      <c r="I14" s="1">
        <v>22</v>
      </c>
    </row>
    <row r="15" spans="1:9" x14ac:dyDescent="0.2">
      <c r="A15" s="11"/>
      <c r="B15" s="32" t="s">
        <v>261</v>
      </c>
      <c r="C15" s="1" t="s">
        <v>121</v>
      </c>
      <c r="D15" s="1" t="s">
        <v>122</v>
      </c>
      <c r="E15" s="1" t="s">
        <v>78</v>
      </c>
      <c r="F15" s="1" t="s">
        <v>32</v>
      </c>
      <c r="G15" s="1" t="s">
        <v>32</v>
      </c>
      <c r="H15" s="1" t="s">
        <v>219</v>
      </c>
      <c r="I15" s="1">
        <v>21</v>
      </c>
    </row>
    <row r="16" spans="1:9" x14ac:dyDescent="0.2">
      <c r="A16" s="11"/>
      <c r="B16" s="32"/>
      <c r="C16" s="1" t="s">
        <v>121</v>
      </c>
      <c r="D16" s="1" t="s">
        <v>122</v>
      </c>
      <c r="E16" s="1" t="s">
        <v>79</v>
      </c>
      <c r="F16" s="1" t="s">
        <v>34</v>
      </c>
      <c r="G16" s="1" t="s">
        <v>34</v>
      </c>
      <c r="H16" s="1" t="s">
        <v>134</v>
      </c>
      <c r="I16" s="1">
        <v>24</v>
      </c>
    </row>
    <row r="17" spans="1:9" x14ac:dyDescent="0.2">
      <c r="A17" s="11"/>
      <c r="B17" s="32"/>
      <c r="C17" s="1" t="s">
        <v>121</v>
      </c>
      <c r="D17" s="1" t="s">
        <v>122</v>
      </c>
      <c r="E17" s="1" t="s">
        <v>33</v>
      </c>
      <c r="F17" s="1" t="s">
        <v>36</v>
      </c>
      <c r="G17" s="1" t="s">
        <v>36</v>
      </c>
      <c r="H17" s="1" t="s">
        <v>137</v>
      </c>
      <c r="I17" s="1">
        <v>53</v>
      </c>
    </row>
    <row r="18" spans="1:9" x14ac:dyDescent="0.2">
      <c r="A18" s="11"/>
      <c r="B18" s="32" t="s">
        <v>260</v>
      </c>
      <c r="C18" s="1" t="s">
        <v>121</v>
      </c>
      <c r="D18" s="1" t="s">
        <v>122</v>
      </c>
      <c r="E18" s="1" t="s">
        <v>35</v>
      </c>
      <c r="F18" s="1" t="s">
        <v>51</v>
      </c>
      <c r="G18" s="1" t="s">
        <v>138</v>
      </c>
      <c r="H18" s="1" t="s">
        <v>139</v>
      </c>
      <c r="I18" s="1">
        <v>17</v>
      </c>
    </row>
    <row r="19" spans="1:9" x14ac:dyDescent="0.2">
      <c r="A19" s="11"/>
      <c r="B19" s="32" t="s">
        <v>260</v>
      </c>
      <c r="C19" s="1" t="s">
        <v>121</v>
      </c>
      <c r="D19" s="1" t="s">
        <v>122</v>
      </c>
      <c r="E19" s="1" t="s">
        <v>37</v>
      </c>
      <c r="F19" s="1" t="s">
        <v>52</v>
      </c>
      <c r="G19" s="1" t="s">
        <v>140</v>
      </c>
      <c r="H19" s="1" t="s">
        <v>134</v>
      </c>
      <c r="I19" s="1">
        <v>3</v>
      </c>
    </row>
    <row r="20" spans="1:9" x14ac:dyDescent="0.2">
      <c r="A20" s="11"/>
      <c r="B20" s="32"/>
      <c r="C20" s="1" t="s">
        <v>121</v>
      </c>
      <c r="D20" s="1" t="s">
        <v>122</v>
      </c>
      <c r="E20" s="1" t="s">
        <v>38</v>
      </c>
      <c r="F20" s="1" t="s">
        <v>40</v>
      </c>
      <c r="G20" s="1" t="s">
        <v>40</v>
      </c>
      <c r="H20" s="1" t="s">
        <v>141</v>
      </c>
      <c r="I20" s="1">
        <v>25</v>
      </c>
    </row>
    <row r="21" spans="1:9" x14ac:dyDescent="0.2">
      <c r="A21" s="11"/>
      <c r="B21" s="32" t="s">
        <v>262</v>
      </c>
      <c r="C21" s="1" t="s">
        <v>121</v>
      </c>
      <c r="D21" s="1" t="s">
        <v>122</v>
      </c>
      <c r="E21" s="1" t="s">
        <v>39</v>
      </c>
      <c r="F21" s="1" t="s">
        <v>43</v>
      </c>
      <c r="G21" s="1" t="s">
        <v>43</v>
      </c>
      <c r="H21" s="1" t="s">
        <v>220</v>
      </c>
      <c r="I21" s="1">
        <v>42</v>
      </c>
    </row>
    <row r="22" spans="1:9" x14ac:dyDescent="0.2">
      <c r="A22" s="11"/>
      <c r="B22" s="32"/>
      <c r="C22" s="1" t="s">
        <v>121</v>
      </c>
      <c r="D22" s="1" t="s">
        <v>122</v>
      </c>
      <c r="E22" s="1" t="s">
        <v>41</v>
      </c>
      <c r="F22" s="1" t="s">
        <v>45</v>
      </c>
      <c r="G22" s="1" t="s">
        <v>45</v>
      </c>
      <c r="H22" s="1" t="s">
        <v>134</v>
      </c>
      <c r="I22" s="1">
        <v>24</v>
      </c>
    </row>
    <row r="23" spans="1:9" x14ac:dyDescent="0.2">
      <c r="A23" s="11"/>
      <c r="B23" s="32"/>
      <c r="C23" s="1" t="s">
        <v>121</v>
      </c>
      <c r="D23" s="1" t="s">
        <v>122</v>
      </c>
      <c r="E23" s="1" t="s">
        <v>42</v>
      </c>
      <c r="F23" s="1" t="s">
        <v>46</v>
      </c>
      <c r="G23" s="1" t="s">
        <v>46</v>
      </c>
      <c r="H23" s="1" t="s">
        <v>134</v>
      </c>
      <c r="I23" s="1">
        <v>12</v>
      </c>
    </row>
    <row r="24" spans="1:9" x14ac:dyDescent="0.2">
      <c r="A24" s="11"/>
      <c r="B24" s="32" t="s">
        <v>260</v>
      </c>
      <c r="C24" s="1" t="s">
        <v>121</v>
      </c>
      <c r="D24" s="1" t="s">
        <v>122</v>
      </c>
      <c r="E24" s="1" t="s">
        <v>44</v>
      </c>
      <c r="F24" s="1" t="s">
        <v>47</v>
      </c>
      <c r="G24" s="1" t="s">
        <v>47</v>
      </c>
      <c r="H24" s="1" t="s">
        <v>142</v>
      </c>
      <c r="I24" s="1">
        <v>11</v>
      </c>
    </row>
    <row r="25" spans="1:9" x14ac:dyDescent="0.2">
      <c r="A25" s="11"/>
      <c r="B25" s="32"/>
      <c r="C25" s="1" t="s">
        <v>121</v>
      </c>
      <c r="D25" s="1" t="s">
        <v>123</v>
      </c>
      <c r="E25" s="1" t="s">
        <v>80</v>
      </c>
      <c r="F25" s="1" t="s">
        <v>48</v>
      </c>
      <c r="G25" s="1" t="s">
        <v>48</v>
      </c>
      <c r="H25" s="1" t="s">
        <v>221</v>
      </c>
      <c r="I25" s="1">
        <v>16</v>
      </c>
    </row>
    <row r="26" spans="1:9" x14ac:dyDescent="0.2">
      <c r="A26" s="11"/>
      <c r="B26" s="32"/>
      <c r="C26" s="1" t="s">
        <v>121</v>
      </c>
      <c r="D26" s="1" t="s">
        <v>123</v>
      </c>
      <c r="E26" s="1" t="s">
        <v>81</v>
      </c>
      <c r="F26" s="1" t="s">
        <v>53</v>
      </c>
      <c r="G26" s="1" t="s">
        <v>53</v>
      </c>
      <c r="H26" s="1" t="s">
        <v>143</v>
      </c>
      <c r="I26" s="1">
        <v>69</v>
      </c>
    </row>
    <row r="27" spans="1:9" x14ac:dyDescent="0.2">
      <c r="A27" s="11"/>
      <c r="B27" s="32"/>
      <c r="C27" s="1" t="s">
        <v>121</v>
      </c>
      <c r="D27" s="1" t="s">
        <v>123</v>
      </c>
      <c r="E27" s="1" t="s">
        <v>82</v>
      </c>
      <c r="F27" s="1" t="s">
        <v>54</v>
      </c>
      <c r="G27" s="1" t="s">
        <v>54</v>
      </c>
      <c r="H27" s="1" t="s">
        <v>134</v>
      </c>
      <c r="I27" s="1">
        <v>0</v>
      </c>
    </row>
    <row r="28" spans="1:9" x14ac:dyDescent="0.2">
      <c r="A28" s="11"/>
      <c r="B28" s="32" t="s">
        <v>260</v>
      </c>
      <c r="C28" s="1" t="s">
        <v>121</v>
      </c>
      <c r="D28" s="1" t="s">
        <v>123</v>
      </c>
      <c r="E28" s="1" t="s">
        <v>83</v>
      </c>
      <c r="F28" s="1" t="s">
        <v>55</v>
      </c>
      <c r="G28" s="1" t="s">
        <v>159</v>
      </c>
      <c r="H28" s="1" t="s">
        <v>134</v>
      </c>
      <c r="I28" s="1">
        <v>24</v>
      </c>
    </row>
    <row r="29" spans="1:9" x14ac:dyDescent="0.2">
      <c r="A29" s="11"/>
      <c r="B29" s="32" t="s">
        <v>260</v>
      </c>
      <c r="C29" s="1" t="s">
        <v>121</v>
      </c>
      <c r="D29" s="1" t="s">
        <v>123</v>
      </c>
      <c r="E29" s="1" t="s">
        <v>84</v>
      </c>
      <c r="F29" s="1" t="s">
        <v>222</v>
      </c>
      <c r="G29" s="1" t="s">
        <v>223</v>
      </c>
      <c r="H29" s="1" t="s">
        <v>134</v>
      </c>
      <c r="I29" s="1">
        <v>2</v>
      </c>
    </row>
    <row r="30" spans="1:9" x14ac:dyDescent="0.2">
      <c r="A30" s="11"/>
      <c r="B30" s="32" t="s">
        <v>260</v>
      </c>
      <c r="C30" s="1" t="s">
        <v>121</v>
      </c>
      <c r="D30" s="1" t="s">
        <v>123</v>
      </c>
      <c r="E30" s="1" t="s">
        <v>85</v>
      </c>
      <c r="F30" s="1" t="s">
        <v>56</v>
      </c>
      <c r="G30" s="1" t="s">
        <v>144</v>
      </c>
      <c r="H30" s="1" t="s">
        <v>134</v>
      </c>
      <c r="I30" s="1">
        <v>5</v>
      </c>
    </row>
    <row r="31" spans="1:9" x14ac:dyDescent="0.2">
      <c r="A31" s="11"/>
      <c r="B31" s="32" t="s">
        <v>260</v>
      </c>
      <c r="C31" s="1" t="s">
        <v>121</v>
      </c>
      <c r="D31" s="1" t="s">
        <v>123</v>
      </c>
      <c r="E31" s="1" t="s">
        <v>86</v>
      </c>
      <c r="F31" s="1" t="s">
        <v>57</v>
      </c>
      <c r="G31" s="1" t="s">
        <v>57</v>
      </c>
      <c r="H31" s="1" t="s">
        <v>237</v>
      </c>
      <c r="I31" s="1">
        <v>12</v>
      </c>
    </row>
    <row r="32" spans="1:9" x14ac:dyDescent="0.2">
      <c r="A32" s="11"/>
      <c r="B32" s="32"/>
      <c r="C32" s="1" t="s">
        <v>121</v>
      </c>
      <c r="D32" s="1" t="s">
        <v>123</v>
      </c>
      <c r="E32" s="1" t="s">
        <v>87</v>
      </c>
      <c r="F32" s="1" t="s">
        <v>58</v>
      </c>
      <c r="G32" s="1" t="s">
        <v>160</v>
      </c>
      <c r="H32" s="1" t="s">
        <v>134</v>
      </c>
      <c r="I32" s="1">
        <v>111</v>
      </c>
    </row>
    <row r="33" spans="1:9" x14ac:dyDescent="0.2">
      <c r="A33" s="11"/>
      <c r="B33" s="32"/>
      <c r="C33" s="1" t="s">
        <v>121</v>
      </c>
      <c r="D33" s="1" t="s">
        <v>123</v>
      </c>
      <c r="E33" s="1" t="s">
        <v>88</v>
      </c>
      <c r="F33" s="1" t="s">
        <v>201</v>
      </c>
      <c r="G33" s="1" t="s">
        <v>201</v>
      </c>
      <c r="H33" s="1" t="s">
        <v>134</v>
      </c>
      <c r="I33" s="1">
        <v>19</v>
      </c>
    </row>
    <row r="34" spans="1:9" x14ac:dyDescent="0.2">
      <c r="A34" s="11"/>
      <c r="B34" s="32"/>
      <c r="C34" s="1" t="s">
        <v>124</v>
      </c>
      <c r="D34" s="1" t="s">
        <v>199</v>
      </c>
      <c r="E34" s="1" t="s">
        <v>89</v>
      </c>
      <c r="F34" s="1" t="s">
        <v>202</v>
      </c>
      <c r="G34" s="1" t="s">
        <v>239</v>
      </c>
      <c r="H34" s="1" t="s">
        <v>134</v>
      </c>
      <c r="I34" s="31">
        <v>26</v>
      </c>
    </row>
    <row r="35" spans="1:9" x14ac:dyDescent="0.2">
      <c r="A35" s="11"/>
      <c r="B35" s="32"/>
      <c r="C35" s="1" t="s">
        <v>124</v>
      </c>
      <c r="D35" s="1" t="s">
        <v>199</v>
      </c>
      <c r="E35" s="1" t="s">
        <v>90</v>
      </c>
      <c r="F35" s="1" t="s">
        <v>203</v>
      </c>
      <c r="G35" s="1" t="s">
        <v>240</v>
      </c>
      <c r="H35" s="1" t="s">
        <v>134</v>
      </c>
      <c r="I35" s="31">
        <v>31</v>
      </c>
    </row>
    <row r="36" spans="1:9" x14ac:dyDescent="0.2">
      <c r="A36" s="11"/>
      <c r="B36" s="32"/>
      <c r="C36" s="1" t="s">
        <v>124</v>
      </c>
      <c r="D36" s="1" t="s">
        <v>199</v>
      </c>
      <c r="E36" s="1" t="s">
        <v>91</v>
      </c>
      <c r="F36" s="1" t="s">
        <v>204</v>
      </c>
      <c r="G36" s="1" t="s">
        <v>241</v>
      </c>
      <c r="H36" s="1" t="s">
        <v>134</v>
      </c>
      <c r="I36" s="31">
        <v>26</v>
      </c>
    </row>
    <row r="37" spans="1:9" x14ac:dyDescent="0.2">
      <c r="A37" s="11"/>
      <c r="B37" s="32"/>
      <c r="C37" s="1" t="s">
        <v>124</v>
      </c>
      <c r="D37" s="1" t="s">
        <v>199</v>
      </c>
      <c r="E37" s="1" t="s">
        <v>92</v>
      </c>
      <c r="F37" s="1" t="s">
        <v>205</v>
      </c>
      <c r="G37" s="1" t="s">
        <v>242</v>
      </c>
      <c r="H37" s="1" t="s">
        <v>134</v>
      </c>
      <c r="I37" s="31">
        <v>57</v>
      </c>
    </row>
    <row r="38" spans="1:9" x14ac:dyDescent="0.2">
      <c r="A38" s="11"/>
      <c r="B38" s="32"/>
      <c r="C38" s="1" t="s">
        <v>124</v>
      </c>
      <c r="D38" s="1" t="s">
        <v>199</v>
      </c>
      <c r="E38" s="1" t="s">
        <v>93</v>
      </c>
      <c r="F38" s="1" t="s">
        <v>59</v>
      </c>
      <c r="G38" s="1" t="s">
        <v>59</v>
      </c>
      <c r="H38" s="1" t="s">
        <v>134</v>
      </c>
      <c r="I38" s="31">
        <v>0</v>
      </c>
    </row>
    <row r="39" spans="1:9" x14ac:dyDescent="0.2">
      <c r="A39" s="11"/>
      <c r="B39" s="32" t="s">
        <v>260</v>
      </c>
      <c r="C39" s="1" t="s">
        <v>124</v>
      </c>
      <c r="D39" s="1" t="s">
        <v>199</v>
      </c>
      <c r="E39" s="1" t="s">
        <v>94</v>
      </c>
      <c r="F39" s="1" t="s">
        <v>206</v>
      </c>
      <c r="G39" s="1" t="s">
        <v>243</v>
      </c>
      <c r="H39" s="1" t="s">
        <v>134</v>
      </c>
      <c r="I39" s="31">
        <v>28</v>
      </c>
    </row>
    <row r="40" spans="1:9" x14ac:dyDescent="0.2">
      <c r="A40" s="11"/>
      <c r="B40" s="32" t="s">
        <v>263</v>
      </c>
      <c r="C40" s="1" t="s">
        <v>124</v>
      </c>
      <c r="D40" s="1" t="s">
        <v>199</v>
      </c>
      <c r="E40" s="1" t="s">
        <v>191</v>
      </c>
      <c r="F40" s="1" t="s">
        <v>207</v>
      </c>
      <c r="G40" s="1" t="s">
        <v>244</v>
      </c>
      <c r="H40" s="1" t="s">
        <v>254</v>
      </c>
      <c r="I40" s="31">
        <v>61</v>
      </c>
    </row>
    <row r="41" spans="1:9" x14ac:dyDescent="0.2">
      <c r="A41" s="11"/>
      <c r="B41" s="32" t="s">
        <v>260</v>
      </c>
      <c r="C41" s="1" t="s">
        <v>124</v>
      </c>
      <c r="D41" s="1" t="s">
        <v>199</v>
      </c>
      <c r="E41" s="1" t="s">
        <v>192</v>
      </c>
      <c r="F41" s="1" t="s">
        <v>208</v>
      </c>
      <c r="G41" s="1" t="s">
        <v>245</v>
      </c>
      <c r="H41" s="1" t="s">
        <v>252</v>
      </c>
      <c r="I41" s="31">
        <v>46</v>
      </c>
    </row>
    <row r="42" spans="1:9" x14ac:dyDescent="0.2">
      <c r="A42" s="11"/>
      <c r="B42" s="32"/>
      <c r="C42" s="1" t="s">
        <v>124</v>
      </c>
      <c r="D42" s="1" t="s">
        <v>199</v>
      </c>
      <c r="E42" s="1" t="s">
        <v>193</v>
      </c>
      <c r="F42" s="1" t="s">
        <v>209</v>
      </c>
      <c r="G42" s="1" t="s">
        <v>246</v>
      </c>
      <c r="H42" s="1" t="s">
        <v>134</v>
      </c>
      <c r="I42" s="31">
        <v>47</v>
      </c>
    </row>
    <row r="43" spans="1:9" x14ac:dyDescent="0.2">
      <c r="A43" s="11"/>
      <c r="B43" s="32" t="s">
        <v>260</v>
      </c>
      <c r="C43" s="1" t="s">
        <v>124</v>
      </c>
      <c r="D43" s="1" t="s">
        <v>199</v>
      </c>
      <c r="E43" s="1" t="s">
        <v>194</v>
      </c>
      <c r="F43" s="1" t="s">
        <v>256</v>
      </c>
      <c r="G43" s="1" t="s">
        <v>246</v>
      </c>
      <c r="I43" s="31"/>
    </row>
    <row r="44" spans="1:9" x14ac:dyDescent="0.2">
      <c r="A44" s="11"/>
      <c r="B44" s="32"/>
      <c r="C44" s="1" t="s">
        <v>124</v>
      </c>
      <c r="D44" s="1" t="s">
        <v>199</v>
      </c>
      <c r="E44" s="1" t="s">
        <v>195</v>
      </c>
      <c r="F44" s="1" t="s">
        <v>158</v>
      </c>
      <c r="G44" s="1" t="s">
        <v>158</v>
      </c>
      <c r="H44" s="1" t="s">
        <v>134</v>
      </c>
      <c r="I44" s="31">
        <v>6</v>
      </c>
    </row>
    <row r="45" spans="1:9" x14ac:dyDescent="0.2">
      <c r="A45" s="11"/>
      <c r="B45" s="32"/>
      <c r="C45" s="1" t="s">
        <v>124</v>
      </c>
      <c r="D45" s="1" t="s">
        <v>199</v>
      </c>
      <c r="E45" s="1" t="s">
        <v>196</v>
      </c>
      <c r="F45" s="1" t="s">
        <v>218</v>
      </c>
      <c r="G45" s="1" t="s">
        <v>247</v>
      </c>
      <c r="H45" s="1" t="s">
        <v>134</v>
      </c>
      <c r="I45" s="31">
        <v>21</v>
      </c>
    </row>
    <row r="46" spans="1:9" x14ac:dyDescent="0.2">
      <c r="A46" s="11"/>
      <c r="B46" s="32" t="s">
        <v>260</v>
      </c>
      <c r="C46" s="1" t="s">
        <v>124</v>
      </c>
      <c r="D46" s="1" t="s">
        <v>199</v>
      </c>
      <c r="E46" s="1" t="s">
        <v>197</v>
      </c>
      <c r="F46" s="1" t="s">
        <v>210</v>
      </c>
      <c r="G46" s="1" t="s">
        <v>248</v>
      </c>
      <c r="H46" s="1" t="s">
        <v>253</v>
      </c>
      <c r="I46" s="31">
        <v>13</v>
      </c>
    </row>
    <row r="47" spans="1:9" x14ac:dyDescent="0.2">
      <c r="A47" s="11"/>
      <c r="B47" s="32" t="s">
        <v>260</v>
      </c>
      <c r="C47" s="1" t="s">
        <v>124</v>
      </c>
      <c r="D47" s="1" t="s">
        <v>199</v>
      </c>
      <c r="E47" s="1" t="s">
        <v>217</v>
      </c>
      <c r="F47" s="1" t="s">
        <v>225</v>
      </c>
      <c r="G47" s="1" t="s">
        <v>251</v>
      </c>
      <c r="H47" s="1" t="s">
        <v>134</v>
      </c>
      <c r="I47" s="31">
        <v>48</v>
      </c>
    </row>
    <row r="48" spans="1:9" x14ac:dyDescent="0.2">
      <c r="A48" s="11"/>
      <c r="B48" s="32" t="s">
        <v>260</v>
      </c>
      <c r="C48" s="1" t="s">
        <v>124</v>
      </c>
      <c r="D48" s="1" t="s">
        <v>199</v>
      </c>
      <c r="E48" s="1" t="s">
        <v>224</v>
      </c>
      <c r="F48" s="1" t="s">
        <v>211</v>
      </c>
      <c r="G48" s="1" t="s">
        <v>249</v>
      </c>
      <c r="H48" s="1" t="s">
        <v>134</v>
      </c>
      <c r="I48" s="31">
        <v>19</v>
      </c>
    </row>
    <row r="49" spans="1:9" x14ac:dyDescent="0.2">
      <c r="A49" s="11"/>
      <c r="B49" s="32" t="s">
        <v>260</v>
      </c>
      <c r="C49" s="1" t="s">
        <v>124</v>
      </c>
      <c r="D49" s="1" t="s">
        <v>199</v>
      </c>
      <c r="E49" s="1" t="s">
        <v>255</v>
      </c>
      <c r="F49" s="1" t="s">
        <v>212</v>
      </c>
      <c r="G49" s="1" t="s">
        <v>250</v>
      </c>
      <c r="H49" s="1" t="s">
        <v>134</v>
      </c>
      <c r="I49" s="31">
        <v>17</v>
      </c>
    </row>
    <row r="50" spans="1:9" x14ac:dyDescent="0.2">
      <c r="A50" s="11"/>
      <c r="B50" s="32" t="s">
        <v>260</v>
      </c>
      <c r="C50" s="1" t="s">
        <v>124</v>
      </c>
      <c r="D50" s="1" t="s">
        <v>200</v>
      </c>
      <c r="E50" s="1" t="s">
        <v>95</v>
      </c>
      <c r="F50" s="1" t="s">
        <v>161</v>
      </c>
      <c r="G50" s="1" t="s">
        <v>161</v>
      </c>
      <c r="H50" s="1" t="s">
        <v>162</v>
      </c>
      <c r="I50" s="1">
        <v>11</v>
      </c>
    </row>
    <row r="51" spans="1:9" x14ac:dyDescent="0.2">
      <c r="A51" s="11"/>
      <c r="B51" s="32" t="s">
        <v>260</v>
      </c>
      <c r="C51" s="1" t="s">
        <v>124</v>
      </c>
      <c r="D51" s="1" t="s">
        <v>200</v>
      </c>
      <c r="E51" s="1" t="s">
        <v>96</v>
      </c>
      <c r="F51" s="1" t="s">
        <v>182</v>
      </c>
      <c r="G51" s="1" t="s">
        <v>183</v>
      </c>
      <c r="I51" s="1">
        <v>11</v>
      </c>
    </row>
    <row r="52" spans="1:9" x14ac:dyDescent="0.2">
      <c r="A52" s="11"/>
      <c r="B52" s="32" t="s">
        <v>260</v>
      </c>
      <c r="C52" s="1" t="s">
        <v>216</v>
      </c>
      <c r="D52" s="1" t="s">
        <v>125</v>
      </c>
      <c r="E52" s="1" t="s">
        <v>97</v>
      </c>
      <c r="F52" s="1" t="s">
        <v>60</v>
      </c>
      <c r="G52" s="1" t="s">
        <v>129</v>
      </c>
      <c r="H52" s="1" t="s">
        <v>145</v>
      </c>
      <c r="I52" s="1">
        <v>43</v>
      </c>
    </row>
    <row r="53" spans="1:9" x14ac:dyDescent="0.2">
      <c r="A53" s="11"/>
      <c r="B53" s="32" t="s">
        <v>260</v>
      </c>
      <c r="C53" s="1" t="s">
        <v>216</v>
      </c>
      <c r="D53" s="1" t="s">
        <v>125</v>
      </c>
      <c r="E53" s="1" t="s">
        <v>98</v>
      </c>
      <c r="F53" s="1" t="s">
        <v>163</v>
      </c>
      <c r="G53" s="1" t="s">
        <v>164</v>
      </c>
      <c r="H53" s="1" t="s">
        <v>134</v>
      </c>
      <c r="I53" s="1">
        <v>19</v>
      </c>
    </row>
    <row r="54" spans="1:9" x14ac:dyDescent="0.2">
      <c r="A54" s="11"/>
      <c r="B54" s="32" t="s">
        <v>260</v>
      </c>
      <c r="C54" s="1" t="s">
        <v>216</v>
      </c>
      <c r="D54" s="1" t="s">
        <v>126</v>
      </c>
      <c r="E54" s="1" t="s">
        <v>99</v>
      </c>
      <c r="F54" s="1" t="s">
        <v>61</v>
      </c>
      <c r="G54" s="1" t="s">
        <v>130</v>
      </c>
      <c r="H54" s="1" t="s">
        <v>134</v>
      </c>
      <c r="I54" s="1">
        <v>20</v>
      </c>
    </row>
    <row r="55" spans="1:9" x14ac:dyDescent="0.2">
      <c r="B55" s="32" t="s">
        <v>260</v>
      </c>
      <c r="C55" s="1" t="s">
        <v>216</v>
      </c>
      <c r="D55" s="1" t="s">
        <v>126</v>
      </c>
      <c r="E55" s="1" t="s">
        <v>100</v>
      </c>
      <c r="F55" s="1" t="s">
        <v>165</v>
      </c>
      <c r="G55" s="1" t="s">
        <v>146</v>
      </c>
      <c r="H55" s="1" t="s">
        <v>134</v>
      </c>
      <c r="I55" s="1">
        <v>48</v>
      </c>
    </row>
    <row r="56" spans="1:9" x14ac:dyDescent="0.2">
      <c r="B56" s="32" t="s">
        <v>260</v>
      </c>
      <c r="C56" s="1" t="s">
        <v>216</v>
      </c>
      <c r="D56" s="1" t="s">
        <v>126</v>
      </c>
      <c r="E56" s="1" t="s">
        <v>101</v>
      </c>
      <c r="F56" s="1" t="s">
        <v>166</v>
      </c>
      <c r="G56" s="1" t="s">
        <v>146</v>
      </c>
    </row>
    <row r="57" spans="1:9" x14ac:dyDescent="0.2">
      <c r="B57" s="32" t="s">
        <v>260</v>
      </c>
      <c r="C57" s="1" t="s">
        <v>216</v>
      </c>
      <c r="D57" s="1" t="s">
        <v>126</v>
      </c>
      <c r="E57" s="1" t="s">
        <v>102</v>
      </c>
      <c r="F57" s="1" t="s">
        <v>167</v>
      </c>
      <c r="G57" s="1" t="s">
        <v>146</v>
      </c>
    </row>
    <row r="58" spans="1:9" x14ac:dyDescent="0.2">
      <c r="B58" s="32" t="s">
        <v>260</v>
      </c>
      <c r="C58" s="1" t="s">
        <v>216</v>
      </c>
      <c r="D58" s="1" t="s">
        <v>126</v>
      </c>
      <c r="E58" s="1" t="s">
        <v>103</v>
      </c>
      <c r="F58" s="1" t="s">
        <v>62</v>
      </c>
      <c r="G58" s="1" t="s">
        <v>146</v>
      </c>
    </row>
    <row r="59" spans="1:9" x14ac:dyDescent="0.2">
      <c r="B59" s="32" t="s">
        <v>260</v>
      </c>
      <c r="C59" s="1" t="s">
        <v>216</v>
      </c>
      <c r="D59" s="1" t="s">
        <v>126</v>
      </c>
      <c r="E59" s="1" t="s">
        <v>168</v>
      </c>
      <c r="F59" s="1" t="s">
        <v>214</v>
      </c>
      <c r="G59" s="1" t="s">
        <v>215</v>
      </c>
      <c r="H59" s="1" t="s">
        <v>134</v>
      </c>
      <c r="I59" s="1">
        <v>8</v>
      </c>
    </row>
    <row r="60" spans="1:9" x14ac:dyDescent="0.2">
      <c r="B60" s="32"/>
      <c r="C60" s="1" t="s">
        <v>127</v>
      </c>
      <c r="D60" s="1" t="s">
        <v>226</v>
      </c>
      <c r="E60" s="1" t="s">
        <v>104</v>
      </c>
      <c r="F60" s="1" t="s">
        <v>63</v>
      </c>
      <c r="G60" s="1" t="s">
        <v>63</v>
      </c>
      <c r="H60" s="1" t="s">
        <v>134</v>
      </c>
      <c r="I60" s="1">
        <v>37</v>
      </c>
    </row>
    <row r="61" spans="1:9" x14ac:dyDescent="0.2">
      <c r="B61" s="32" t="s">
        <v>260</v>
      </c>
      <c r="C61" s="1" t="s">
        <v>127</v>
      </c>
      <c r="D61" s="1" t="s">
        <v>226</v>
      </c>
      <c r="E61" s="1" t="s">
        <v>105</v>
      </c>
      <c r="F61" s="1" t="s">
        <v>69</v>
      </c>
      <c r="G61" s="1" t="s">
        <v>154</v>
      </c>
      <c r="H61" s="1" t="s">
        <v>155</v>
      </c>
      <c r="I61" s="1">
        <v>44</v>
      </c>
    </row>
    <row r="62" spans="1:9" x14ac:dyDescent="0.2">
      <c r="B62" s="32" t="s">
        <v>260</v>
      </c>
      <c r="C62" s="1" t="s">
        <v>127</v>
      </c>
      <c r="D62" s="1" t="s">
        <v>226</v>
      </c>
      <c r="E62" s="1" t="s">
        <v>106</v>
      </c>
      <c r="F62" s="1" t="s">
        <v>169</v>
      </c>
      <c r="G62" s="1" t="s">
        <v>147</v>
      </c>
      <c r="H62" s="1" t="s">
        <v>134</v>
      </c>
      <c r="I62" s="1">
        <v>20</v>
      </c>
    </row>
    <row r="63" spans="1:9" x14ac:dyDescent="0.2">
      <c r="B63" s="32" t="s">
        <v>260</v>
      </c>
      <c r="C63" s="1" t="s">
        <v>127</v>
      </c>
      <c r="D63" s="1" t="s">
        <v>226</v>
      </c>
      <c r="E63" s="1" t="s">
        <v>107</v>
      </c>
      <c r="F63" s="1" t="s">
        <v>184</v>
      </c>
      <c r="G63" s="1" t="s">
        <v>185</v>
      </c>
      <c r="H63" s="1" t="s">
        <v>134</v>
      </c>
      <c r="I63" s="1">
        <v>15</v>
      </c>
    </row>
    <row r="64" spans="1:9" x14ac:dyDescent="0.2">
      <c r="B64" s="32"/>
      <c r="C64" s="1" t="s">
        <v>127</v>
      </c>
      <c r="D64" s="1" t="s">
        <v>226</v>
      </c>
      <c r="E64" s="1" t="s">
        <v>108</v>
      </c>
      <c r="F64" s="1" t="s">
        <v>170</v>
      </c>
      <c r="G64" s="1" t="s">
        <v>171</v>
      </c>
      <c r="H64" s="1" t="s">
        <v>134</v>
      </c>
      <c r="I64" s="1">
        <v>15</v>
      </c>
    </row>
    <row r="65" spans="2:9" x14ac:dyDescent="0.2">
      <c r="B65" s="32" t="s">
        <v>260</v>
      </c>
      <c r="C65" s="1" t="s">
        <v>127</v>
      </c>
      <c r="D65" s="1" t="s">
        <v>226</v>
      </c>
      <c r="E65" s="1" t="s">
        <v>109</v>
      </c>
      <c r="F65" s="1" t="s">
        <v>173</v>
      </c>
      <c r="G65" s="1" t="s">
        <v>173</v>
      </c>
      <c r="H65" s="1" t="s">
        <v>174</v>
      </c>
      <c r="I65" s="1">
        <v>9</v>
      </c>
    </row>
    <row r="66" spans="2:9" x14ac:dyDescent="0.2">
      <c r="B66" s="32" t="s">
        <v>260</v>
      </c>
      <c r="C66" s="1" t="s">
        <v>127</v>
      </c>
      <c r="D66" s="1" t="s">
        <v>226</v>
      </c>
      <c r="E66" s="1" t="s">
        <v>172</v>
      </c>
      <c r="F66" s="1" t="s">
        <v>228</v>
      </c>
      <c r="G66" s="1" t="s">
        <v>229</v>
      </c>
      <c r="H66" s="1" t="s">
        <v>134</v>
      </c>
      <c r="I66" s="1">
        <v>21</v>
      </c>
    </row>
    <row r="67" spans="2:9" x14ac:dyDescent="0.2">
      <c r="B67" s="32"/>
      <c r="C67" s="1" t="s">
        <v>127</v>
      </c>
      <c r="D67" s="1" t="s">
        <v>227</v>
      </c>
      <c r="E67" s="1" t="s">
        <v>110</v>
      </c>
      <c r="F67" s="1" t="s">
        <v>175</v>
      </c>
      <c r="G67" s="1" t="s">
        <v>148</v>
      </c>
      <c r="H67" s="1" t="s">
        <v>231</v>
      </c>
      <c r="I67" s="1">
        <v>13</v>
      </c>
    </row>
    <row r="68" spans="2:9" x14ac:dyDescent="0.2">
      <c r="B68" s="32"/>
      <c r="C68" s="1" t="s">
        <v>127</v>
      </c>
      <c r="D68" s="1" t="s">
        <v>227</v>
      </c>
      <c r="E68" s="1" t="s">
        <v>111</v>
      </c>
      <c r="F68" s="1" t="s">
        <v>230</v>
      </c>
      <c r="G68" s="1" t="s">
        <v>229</v>
      </c>
      <c r="H68" s="1" t="s">
        <v>162</v>
      </c>
      <c r="I68" s="1">
        <v>17</v>
      </c>
    </row>
    <row r="69" spans="2:9" x14ac:dyDescent="0.2">
      <c r="B69" s="32"/>
      <c r="C69" s="1" t="s">
        <v>127</v>
      </c>
      <c r="D69" s="1" t="s">
        <v>227</v>
      </c>
      <c r="E69" s="1" t="s">
        <v>112</v>
      </c>
      <c r="F69" s="1" t="s">
        <v>64</v>
      </c>
      <c r="G69" s="1" t="s">
        <v>149</v>
      </c>
      <c r="H69" s="1" t="s">
        <v>134</v>
      </c>
      <c r="I69" s="1">
        <v>46</v>
      </c>
    </row>
    <row r="70" spans="2:9" x14ac:dyDescent="0.2">
      <c r="B70" s="32"/>
      <c r="C70" s="1" t="s">
        <v>127</v>
      </c>
      <c r="D70" s="1" t="s">
        <v>227</v>
      </c>
      <c r="E70" s="1" t="s">
        <v>113</v>
      </c>
      <c r="F70" s="1" t="s">
        <v>65</v>
      </c>
      <c r="G70" s="1" t="s">
        <v>150</v>
      </c>
      <c r="H70" s="1" t="s">
        <v>134</v>
      </c>
      <c r="I70" s="1">
        <v>18</v>
      </c>
    </row>
    <row r="71" spans="2:9" x14ac:dyDescent="0.2">
      <c r="B71" s="32"/>
      <c r="C71" s="1" t="s">
        <v>127</v>
      </c>
      <c r="D71" s="1" t="s">
        <v>227</v>
      </c>
      <c r="E71" s="1" t="s">
        <v>114</v>
      </c>
      <c r="F71" s="1" t="s">
        <v>66</v>
      </c>
      <c r="G71" s="1" t="s">
        <v>151</v>
      </c>
      <c r="H71" s="1" t="s">
        <v>134</v>
      </c>
      <c r="I71" s="1">
        <v>32</v>
      </c>
    </row>
    <row r="72" spans="2:9" x14ac:dyDescent="0.2">
      <c r="B72" s="32" t="s">
        <v>260</v>
      </c>
      <c r="C72" s="1" t="s">
        <v>127</v>
      </c>
      <c r="D72" s="1" t="s">
        <v>227</v>
      </c>
      <c r="E72" s="1" t="s">
        <v>115</v>
      </c>
      <c r="F72" s="1" t="s">
        <v>67</v>
      </c>
      <c r="G72" s="1" t="s">
        <v>152</v>
      </c>
      <c r="H72" s="1" t="s">
        <v>153</v>
      </c>
      <c r="I72" s="1">
        <v>35</v>
      </c>
    </row>
    <row r="73" spans="2:9" x14ac:dyDescent="0.2">
      <c r="B73" s="32" t="s">
        <v>260</v>
      </c>
      <c r="C73" s="1" t="s">
        <v>127</v>
      </c>
      <c r="D73" s="1" t="s">
        <v>227</v>
      </c>
      <c r="E73" s="1" t="s">
        <v>116</v>
      </c>
      <c r="F73" s="1" t="s">
        <v>176</v>
      </c>
      <c r="G73" s="1" t="s">
        <v>68</v>
      </c>
      <c r="H73" s="1" t="s">
        <v>134</v>
      </c>
      <c r="I73" s="1">
        <v>6</v>
      </c>
    </row>
    <row r="74" spans="2:9" x14ac:dyDescent="0.2">
      <c r="B74" s="32" t="s">
        <v>260</v>
      </c>
      <c r="C74" s="1" t="s">
        <v>177</v>
      </c>
      <c r="D74" s="1" t="s">
        <v>128</v>
      </c>
      <c r="E74" s="1" t="s">
        <v>117</v>
      </c>
      <c r="F74" s="1" t="s">
        <v>232</v>
      </c>
      <c r="G74" s="1" t="s">
        <v>233</v>
      </c>
      <c r="H74" s="1" t="s">
        <v>234</v>
      </c>
      <c r="I74" s="1">
        <v>39</v>
      </c>
    </row>
    <row r="75" spans="2:9" x14ac:dyDescent="0.2">
      <c r="B75" s="32" t="s">
        <v>260</v>
      </c>
      <c r="C75" s="1" t="s">
        <v>177</v>
      </c>
      <c r="D75" s="1" t="s">
        <v>128</v>
      </c>
      <c r="E75" s="1" t="s">
        <v>198</v>
      </c>
      <c r="F75" s="1" t="s">
        <v>213</v>
      </c>
      <c r="G75" s="1" t="s">
        <v>213</v>
      </c>
      <c r="H75" s="1" t="s">
        <v>134</v>
      </c>
      <c r="I75" s="1">
        <v>5</v>
      </c>
    </row>
    <row r="76" spans="2:9" x14ac:dyDescent="0.2">
      <c r="B76" s="32" t="s">
        <v>260</v>
      </c>
      <c r="C76" s="1" t="s">
        <v>177</v>
      </c>
      <c r="D76" s="1" t="s">
        <v>178</v>
      </c>
      <c r="E76" s="1" t="s">
        <v>118</v>
      </c>
      <c r="F76" s="1" t="s">
        <v>235</v>
      </c>
      <c r="G76" s="1" t="s">
        <v>236</v>
      </c>
      <c r="H76" s="1" t="s">
        <v>134</v>
      </c>
      <c r="I76" s="1">
        <v>37</v>
      </c>
    </row>
    <row r="77" spans="2:9" x14ac:dyDescent="0.2">
      <c r="B77" s="32" t="s">
        <v>260</v>
      </c>
      <c r="C77" s="1" t="s">
        <v>177</v>
      </c>
      <c r="D77" s="1" t="s">
        <v>178</v>
      </c>
      <c r="E77" s="1" t="s">
        <v>119</v>
      </c>
      <c r="F77" s="1" t="s">
        <v>70</v>
      </c>
      <c r="G77" s="1" t="s">
        <v>156</v>
      </c>
      <c r="H77" s="1" t="s">
        <v>134</v>
      </c>
      <c r="I77" s="1">
        <v>17</v>
      </c>
    </row>
    <row r="78" spans="2:9" x14ac:dyDescent="0.2">
      <c r="B78" s="32" t="s">
        <v>260</v>
      </c>
      <c r="C78" s="1" t="s">
        <v>177</v>
      </c>
      <c r="D78" s="1" t="s">
        <v>178</v>
      </c>
      <c r="E78" s="1" t="s">
        <v>120</v>
      </c>
      <c r="F78" s="1" t="s">
        <v>179</v>
      </c>
      <c r="G78" s="1" t="s">
        <v>180</v>
      </c>
      <c r="H78" s="1" t="s">
        <v>181</v>
      </c>
      <c r="I78" s="1">
        <v>24</v>
      </c>
    </row>
    <row r="79" spans="2:9" x14ac:dyDescent="0.2">
      <c r="G79" s="1"/>
    </row>
    <row r="80" spans="2:9" x14ac:dyDescent="0.2">
      <c r="G80" s="1"/>
    </row>
    <row r="81" spans="7:7" x14ac:dyDescent="0.2">
      <c r="G81" s="1"/>
    </row>
    <row r="82" spans="7:7" x14ac:dyDescent="0.2">
      <c r="G82" s="1"/>
    </row>
    <row r="83" spans="7:7" x14ac:dyDescent="0.2">
      <c r="G83" s="1"/>
    </row>
    <row r="84" spans="7:7" x14ac:dyDescent="0.2">
      <c r="G84" s="1"/>
    </row>
    <row r="85" spans="7:7" x14ac:dyDescent="0.2">
      <c r="G85" s="1"/>
    </row>
    <row r="86" spans="7:7" x14ac:dyDescent="0.2">
      <c r="G86" s="1"/>
    </row>
    <row r="87" spans="7:7" x14ac:dyDescent="0.2">
      <c r="G87" s="1"/>
    </row>
    <row r="88" spans="7:7" x14ac:dyDescent="0.2">
      <c r="G88" s="1"/>
    </row>
    <row r="89" spans="7:7" x14ac:dyDescent="0.2">
      <c r="G89" s="1"/>
    </row>
    <row r="90" spans="7:7" x14ac:dyDescent="0.2">
      <c r="G90" s="1"/>
    </row>
  </sheetData>
  <autoFilter ref="B6:H77" xr:uid="{00000000-0009-0000-0000-000001000000}"/>
  <pageMargins left="0.7" right="0.7" top="0.75" bottom="0.75" header="0.3" footer="0.3"/>
  <pageSetup scale="50" orientation="landscape"/>
  <headerFooter>
    <oddHeader>&amp;L&amp;"Calibri,Regular"&amp;K000000TIA Suggested Study Schedule - ILA LFV-U Fall 2015&amp;R&amp;"Calibri,Regular"&amp;K000000www.theinfiniteactuary.com</oddHeader>
    <oddFooter>&amp;L&amp;"Calibri,Regular"&amp;K000000© 2015 The Infinite Actuary, LLC&amp;R&amp;"Calibri,Regular"&amp;K000000Page &amp;P of &amp;N</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workbookViewId="0">
      <selection activeCell="C6" sqref="C6"/>
    </sheetView>
  </sheetViews>
  <sheetFormatPr baseColWidth="10" defaultRowHeight="15" x14ac:dyDescent="0.2"/>
  <cols>
    <col min="2" max="2" width="6.83203125" style="21" bestFit="1" customWidth="1"/>
  </cols>
  <sheetData>
    <row r="1" spans="1:3" x14ac:dyDescent="0.2">
      <c r="A1" t="s">
        <v>24</v>
      </c>
    </row>
    <row r="2" spans="1:3" x14ac:dyDescent="0.2">
      <c r="A2" t="s">
        <v>25</v>
      </c>
    </row>
    <row r="4" spans="1:3" x14ac:dyDescent="0.2">
      <c r="A4" s="17" t="s">
        <v>20</v>
      </c>
      <c r="B4" s="22" t="s">
        <v>21</v>
      </c>
      <c r="C4" s="17" t="s">
        <v>22</v>
      </c>
    </row>
    <row r="5" spans="1:3" x14ac:dyDescent="0.2">
      <c r="A5" s="20">
        <v>46163</v>
      </c>
      <c r="B5" s="21">
        <v>1</v>
      </c>
      <c r="C5" t="s">
        <v>354</v>
      </c>
    </row>
    <row r="6" spans="1:3" x14ac:dyDescent="0.2">
      <c r="A6" s="20"/>
    </row>
    <row r="7" spans="1:3" x14ac:dyDescent="0.2">
      <c r="A7" s="20"/>
    </row>
    <row r="8" spans="1:3" x14ac:dyDescent="0.2">
      <c r="A8" s="20"/>
    </row>
    <row r="9" spans="1:3" x14ac:dyDescent="0.2">
      <c r="A9"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Documentation</vt:lpstr>
      <vt:lpstr>Schedule</vt:lpstr>
      <vt:lpstr>Tracking</vt:lpstr>
      <vt:lpstr>LFMU-S2025</vt:lpstr>
      <vt:lpstr>Revisions</vt:lpstr>
      <vt:lpstr>ActFDate</vt:lpstr>
      <vt:lpstr>CompFlag</vt:lpstr>
      <vt:lpstr>'LFMU-S2025'!PgCnt</vt:lpstr>
      <vt:lpstr>PgCnt</vt:lpstr>
      <vt:lpstr>Documentation!Print_Area</vt:lpstr>
      <vt:lpstr>'LFMU-S2025'!Print_Titles</vt:lpstr>
      <vt:lpstr>Schedule!Print_Titles</vt:lpstr>
      <vt:lpstr>'LFMU-S2025'!StartDate</vt:lpstr>
      <vt:lpstr>StartDate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dc:creator>
  <cp:lastModifiedBy>Eddie Smith</cp:lastModifiedBy>
  <cp:lastPrinted>2015-05-15T13:44:38Z</cp:lastPrinted>
  <dcterms:created xsi:type="dcterms:W3CDTF">2014-07-30T14:04:26Z</dcterms:created>
  <dcterms:modified xsi:type="dcterms:W3CDTF">2026-05-21T19:54:07Z</dcterms:modified>
</cp:coreProperties>
</file>