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2.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26"/>
  <workbookPr autoCompressPictures="0"/>
  <mc:AlternateContent xmlns:mc="http://schemas.openxmlformats.org/markup-compatibility/2006">
    <mc:Choice Requires="x15">
      <x15ac:absPath xmlns:x15ac="http://schemas.microsoft.com/office/spreadsheetml/2010/11/ac" url="/Users/shivmorjaria/Dropbox/ILA 201-I/Current Published Course Materials/Primary Course Materials/Study Schedule/"/>
    </mc:Choice>
  </mc:AlternateContent>
  <xr:revisionPtr revIDLastSave="0" documentId="13_ncr:1_{13D4E42B-3B90-F846-993D-6959BD53AF24}" xr6:coauthVersionLast="47" xr6:coauthVersionMax="47" xr10:uidLastSave="{00000000-0000-0000-0000-000000000000}"/>
  <bookViews>
    <workbookView xWindow="0" yWindow="660" windowWidth="29400" windowHeight="16600" xr2:uid="{0E5786B3-0731-D34A-9812-D7FD03FF21E5}"/>
  </bookViews>
  <sheets>
    <sheet name="Documentation" sheetId="6" r:id="rId1"/>
    <sheet name="Study Schedule" sheetId="3" r:id="rId2"/>
    <sheet name="Tracking" sheetId="2" r:id="rId3"/>
    <sheet name="Scheduled Updates" sheetId="11" r:id="rId4"/>
    <sheet name="ILA 201I 2026" sheetId="10" r:id="rId5"/>
    <sheet name="Revisions" sheetId="8" r:id="rId6"/>
  </sheets>
  <definedNames>
    <definedName name="_xlnm._FilterDatabase" localSheetId="4" hidden="1">'ILA 201I 2026'!$B$6:$F$53</definedName>
    <definedName name="_xlnm._FilterDatabase" localSheetId="1" hidden="1">'Study Schedule'!$B$5:$M$44</definedName>
    <definedName name="ActFDate" localSheetId="4">'ILA 201I 2026'!#REF!</definedName>
    <definedName name="ActFDate">'Study Schedule'!$C$6:$C$44</definedName>
    <definedName name="CompFlag" localSheetId="4">'ILA 201I 2026'!#REF!</definedName>
    <definedName name="CompFlag">'Study Schedule'!$D$6:$D$44</definedName>
    <definedName name="D">#REF!</definedName>
    <definedName name="DayLookUp" localSheetId="4">#REF!</definedName>
    <definedName name="DayLookUp">#REF!</definedName>
    <definedName name="Estimatedte">#REF!</definedName>
    <definedName name="ExamDate" localSheetId="4">'ILA 201I 2026'!#REF!</definedName>
    <definedName name="ExamDate">'Study Schedule'!#REF!</definedName>
    <definedName name="LessonDays" localSheetId="4">#REF!</definedName>
    <definedName name="LessonDays">#REF!</definedName>
    <definedName name="MasterTable" localSheetId="4">#REF!</definedName>
    <definedName name="MasterTable">#REF!</definedName>
    <definedName name="PgCnt" localSheetId="4">'ILA 201I 2026'!#REF!</definedName>
    <definedName name="PgCnt">'Study Schedule'!$I$6:$I$44</definedName>
    <definedName name="_xlnm.Print_Area" localSheetId="0">Documentation!$A$1:$N$22</definedName>
    <definedName name="_xlnm.Print_Titles" localSheetId="4">'ILA 201I 2026'!$1:$6</definedName>
    <definedName name="_xlnm.Print_Titles" localSheetId="1">'Study Schedule'!$1:$5</definedName>
    <definedName name="StartDate" localSheetId="4">'ILA 201I 2026'!$C$1</definedName>
    <definedName name="StartDate">'Study Schedule'!$E$1</definedName>
    <definedName name="TargetDays" localSheetId="4">#REF!</definedName>
    <definedName name="TargetDays">#REF!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13" i="11" l="1"/>
  <c r="L52" i="3" l="1"/>
  <c r="M52" i="3" s="1"/>
  <c r="K52" i="3"/>
  <c r="L51" i="3"/>
  <c r="M51" i="3" s="1"/>
  <c r="K51" i="3"/>
  <c r="L50" i="3"/>
  <c r="K50" i="3"/>
  <c r="M50" i="3" s="1"/>
  <c r="L49" i="3"/>
  <c r="K49" i="3"/>
  <c r="L48" i="3"/>
  <c r="M48" i="3" s="1"/>
  <c r="K48" i="3"/>
  <c r="L47" i="3"/>
  <c r="M47" i="3" s="1"/>
  <c r="K47" i="3"/>
  <c r="L46" i="3"/>
  <c r="K46" i="3"/>
  <c r="L45" i="3"/>
  <c r="K45" i="3"/>
  <c r="L44" i="3"/>
  <c r="M44" i="3" s="1"/>
  <c r="K44" i="3"/>
  <c r="L43" i="3"/>
  <c r="M43" i="3" s="1"/>
  <c r="K43" i="3"/>
  <c r="L42" i="3"/>
  <c r="K42" i="3"/>
  <c r="L41" i="3"/>
  <c r="K41" i="3"/>
  <c r="L40" i="3"/>
  <c r="M40" i="3" s="1"/>
  <c r="K40" i="3"/>
  <c r="L39" i="3"/>
  <c r="M39" i="3" s="1"/>
  <c r="K39" i="3"/>
  <c r="L38" i="3"/>
  <c r="K38" i="3"/>
  <c r="L37" i="3"/>
  <c r="M37" i="3" s="1"/>
  <c r="K37" i="3"/>
  <c r="L36" i="3"/>
  <c r="M36" i="3" s="1"/>
  <c r="K36" i="3"/>
  <c r="L35" i="3"/>
  <c r="M35" i="3" s="1"/>
  <c r="K35" i="3"/>
  <c r="L34" i="3"/>
  <c r="K34" i="3"/>
  <c r="L33" i="3"/>
  <c r="K33" i="3"/>
  <c r="L32" i="3"/>
  <c r="M32" i="3" s="1"/>
  <c r="K32" i="3"/>
  <c r="L31" i="3"/>
  <c r="M31" i="3" s="1"/>
  <c r="K31" i="3"/>
  <c r="L30" i="3"/>
  <c r="K30" i="3"/>
  <c r="L29" i="3"/>
  <c r="K29" i="3"/>
  <c r="L28" i="3"/>
  <c r="M28" i="3" s="1"/>
  <c r="K28" i="3"/>
  <c r="M33" i="3" l="1"/>
  <c r="M45" i="3"/>
  <c r="M30" i="3"/>
  <c r="M46" i="3"/>
  <c r="M49" i="3"/>
  <c r="M38" i="3"/>
  <c r="M29" i="3"/>
  <c r="M41" i="3"/>
  <c r="M34" i="3"/>
  <c r="M42" i="3"/>
  <c r="L18" i="3"/>
  <c r="K18" i="3"/>
  <c r="L17" i="3"/>
  <c r="K17" i="3"/>
  <c r="L27" i="3"/>
  <c r="K27" i="3"/>
  <c r="L26" i="3"/>
  <c r="K26" i="3"/>
  <c r="L25" i="3"/>
  <c r="K25" i="3"/>
  <c r="L24" i="3"/>
  <c r="K24" i="3"/>
  <c r="L23" i="3"/>
  <c r="K23" i="3"/>
  <c r="L22" i="3"/>
  <c r="K22" i="3"/>
  <c r="L21" i="3"/>
  <c r="K21" i="3"/>
  <c r="L20" i="3"/>
  <c r="K20" i="3"/>
  <c r="L19" i="3"/>
  <c r="K19" i="3"/>
  <c r="L16" i="3"/>
  <c r="K16" i="3"/>
  <c r="L15" i="3"/>
  <c r="K15" i="3"/>
  <c r="L14" i="3"/>
  <c r="K14" i="3"/>
  <c r="L13" i="3"/>
  <c r="K13" i="3"/>
  <c r="L12" i="3"/>
  <c r="K12" i="3"/>
  <c r="L11" i="3"/>
  <c r="K11" i="3"/>
  <c r="L10" i="3"/>
  <c r="K10" i="3"/>
  <c r="I3" i="3"/>
  <c r="I2" i="3"/>
  <c r="K8" i="3"/>
  <c r="K9" i="3"/>
  <c r="K7" i="3"/>
  <c r="L7" i="3"/>
  <c r="L8" i="3"/>
  <c r="L9" i="3"/>
  <c r="M14" i="3" l="1"/>
  <c r="M10" i="3"/>
  <c r="M8" i="3"/>
  <c r="M12" i="3"/>
  <c r="M16" i="3"/>
  <c r="M17" i="3"/>
  <c r="M18" i="3"/>
  <c r="M19" i="3"/>
  <c r="M20" i="3"/>
  <c r="M24" i="3"/>
  <c r="M25" i="3"/>
  <c r="M27" i="3"/>
  <c r="M26" i="3"/>
  <c r="M22" i="3"/>
  <c r="M21" i="3"/>
  <c r="M23" i="3"/>
  <c r="M11" i="3"/>
  <c r="M15" i="3"/>
  <c r="M7" i="3"/>
  <c r="M9" i="3"/>
  <c r="I1" i="3"/>
  <c r="M1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Eddie Smith</author>
    <author>ES</author>
  </authors>
  <commentList>
    <comment ref="B5" authorId="0" shapeId="0" xr:uid="{584FC6C5-3BDB-1D42-8814-31483166D1DC}">
      <text>
        <r>
          <rPr>
            <b/>
            <sz val="10"/>
            <color rgb="FF000000"/>
            <rFont val="Tahoma"/>
            <family val="2"/>
          </rPr>
          <t>Eddie Smith:</t>
        </r>
        <r>
          <rPr>
            <sz val="10"/>
            <color rgb="FF000000"/>
            <rFont val="Tahoma"/>
            <family val="2"/>
          </rPr>
          <t xml:space="preserve">
</t>
        </r>
        <r>
          <rPr>
            <sz val="10"/>
            <color rgb="FF000000"/>
            <rFont val="Tahoma"/>
            <family val="2"/>
          </rPr>
          <t>Fill in any schedule you like here</t>
        </r>
      </text>
    </comment>
    <comment ref="I5" authorId="1" shapeId="0" xr:uid="{00000000-0006-0000-0100-000001000000}">
      <text>
        <r>
          <rPr>
            <b/>
            <sz val="10"/>
            <color rgb="FF000000"/>
            <rFont val="Calibri"/>
            <family val="2"/>
          </rPr>
          <t>Source reading page count</t>
        </r>
      </text>
    </comment>
    <comment ref="J5" authorId="0" shapeId="0" xr:uid="{0FBA9188-887A-B946-AC04-C677F0C83F52}">
      <text>
        <r>
          <rPr>
            <b/>
            <sz val="10"/>
            <color rgb="FF000000"/>
            <rFont val="Tahoma"/>
            <family val="2"/>
          </rPr>
          <t>Eddie Smith:</t>
        </r>
        <r>
          <rPr>
            <sz val="10"/>
            <color rgb="FF000000"/>
            <rFont val="Tahoma"/>
            <family val="2"/>
          </rPr>
          <t xml:space="preserve">
</t>
        </r>
        <r>
          <rPr>
            <sz val="10"/>
            <color rgb="FF000000"/>
            <rFont val="Tahoma"/>
            <family val="2"/>
          </rPr>
          <t>For people who used the course for the previous syllabus, this column indicates if the source reading or lesson is new or modified compared to the previous syllabus. If blank, the material is the same as the previous version.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author>
  </authors>
  <commentList>
    <comment ref="G6" authorId="0" shapeId="0" xr:uid="{46AD270B-E005-8546-9E62-552C2BC991CF}">
      <text>
        <r>
          <rPr>
            <b/>
            <sz val="10"/>
            <color rgb="FF000000"/>
            <rFont val="Calibri"/>
            <family val="2"/>
          </rPr>
          <t>Source reading page count</t>
        </r>
      </text>
    </comment>
  </commentList>
</comments>
</file>

<file path=xl/sharedStrings.xml><?xml version="1.0" encoding="utf-8"?>
<sst xmlns="http://schemas.openxmlformats.org/spreadsheetml/2006/main" count="543" uniqueCount="192">
  <si>
    <t>Pages</t>
  </si>
  <si>
    <t>% Complete</t>
  </si>
  <si>
    <t>Total Pages</t>
  </si>
  <si>
    <t>Completed Pages</t>
  </si>
  <si>
    <t>Actual Finish Date</t>
  </si>
  <si>
    <t>Completed?</t>
  </si>
  <si>
    <t>Proj Pace</t>
  </si>
  <si>
    <t>Your Pace</t>
  </si>
  <si>
    <t>A/P</t>
  </si>
  <si>
    <t>No</t>
  </si>
  <si>
    <t>Syllabus Source</t>
  </si>
  <si>
    <t>Lesson</t>
  </si>
  <si>
    <t>Seminar Section</t>
  </si>
  <si>
    <t>Seminar Subsection</t>
  </si>
  <si>
    <t>The Analysis of Past Exams spreadsheet posted on the SOA Exams tab breaks questions down by source</t>
  </si>
  <si>
    <t>Refer to the detailed study manual, videos, and source material for clarification as needed</t>
  </si>
  <si>
    <t>Once a week for the last 3 weeks (e.g. every Friday), take a half or full day exam while simulating real exam-day conditions</t>
  </si>
  <si>
    <r>
      <t xml:space="preserve">Projected </t>
    </r>
    <r>
      <rPr>
        <b/>
        <u/>
        <sz val="11"/>
        <color theme="0"/>
        <rFont val="Calibri"/>
        <family val="2"/>
        <scheme val="minor"/>
      </rPr>
      <t>Finish</t>
    </r>
    <r>
      <rPr>
        <b/>
        <sz val="11"/>
        <color theme="0"/>
        <rFont val="Calibri"/>
        <family val="2"/>
        <scheme val="minor"/>
      </rPr>
      <t xml:space="preserve"> Date</t>
    </r>
  </si>
  <si>
    <t>Review material you struggled with on the first pass</t>
  </si>
  <si>
    <t>Introduction</t>
  </si>
  <si>
    <t>Work old SOA exam problems for practice</t>
  </si>
  <si>
    <t>Continue using all the way up through the exam date (but be sure to get a good night's rest before the exam!)</t>
  </si>
  <si>
    <t>Developed by The Infinite Actuary</t>
  </si>
  <si>
    <t>Tracking Progress</t>
  </si>
  <si>
    <t>Reminder:</t>
  </si>
  <si>
    <t>If the blue line is above the green line, you are ahead of schedule based on page count.</t>
  </si>
  <si>
    <t>Date</t>
  </si>
  <si>
    <t>Version</t>
  </si>
  <si>
    <t>Changes</t>
  </si>
  <si>
    <t>This tab summarizes any revisions to the study schedule during the exam sitting. The</t>
  </si>
  <si>
    <t>version number can be found on the end of the spreadsheet file name.</t>
  </si>
  <si>
    <t>Don't feel like you HAVE to work every past problem. There are a lot, and they are also heavily biased toward</t>
  </si>
  <si>
    <t>readings that have been on the syllabus the longest. Don't spend so much of your time on past problems that you stop reviewing the total current syllabus!</t>
  </si>
  <si>
    <t>Revision History</t>
  </si>
  <si>
    <t>Syllabus Changes</t>
  </si>
  <si>
    <t>Embedded Value: Practice and Theory</t>
  </si>
  <si>
    <t>Even for lessons that are still on syllabus without modification, we are still making miscellaneous updates, so please use the new LFM versions when available.</t>
  </si>
  <si>
    <t>https://www.soa.org/education/exam-req/edu-exam-life-management/</t>
  </si>
  <si>
    <t>and corrections.</t>
  </si>
  <si>
    <t>Status</t>
  </si>
  <si>
    <t>Type out answers to flash cards as much as possible to practice recall</t>
  </si>
  <si>
    <t>Work sample exam problems included in the online course's Supplementary Materials section</t>
  </si>
  <si>
    <t>Check the Supplementary and Review Material section for CBT versions of pre-CBT SOA exams</t>
  </si>
  <si>
    <t>Don't get too bogged down in SOA model solutions—try to keep moving</t>
  </si>
  <si>
    <t>Review Phase</t>
  </si>
  <si>
    <t>Continue to emphasize concept learning as you transition to memorization in this final phase</t>
  </si>
  <si>
    <t>In this final phase, there are no hard dates to complete the following items. This is more of a high level list of items to focus on week to week.</t>
  </si>
  <si>
    <t>Economic Capital for Life Insurance Companies</t>
  </si>
  <si>
    <t>Whenever the syllabus changes, we roll out new lessons and updated lessons as fast as we can while maintaining our high</t>
  </si>
  <si>
    <t>standard of quality. We always work from the top to the bottom of the course in an effort to complete any updates in the</t>
  </si>
  <si>
    <t xml:space="preserve">early sections first. This generally means you have plenty to start with and we are working out ahead of you. </t>
  </si>
  <si>
    <t>See the Revision History and Scheduled Updates spreadsheet in the Introduction for more detailed information on course</t>
  </si>
  <si>
    <t>updates and a version history of all PDFs.</t>
  </si>
  <si>
    <t>When it comes to tracking your progress, we highly recommend using the Today view built into the TIA Study website (and apps).</t>
  </si>
  <si>
    <t>However, you can use this spreadsheet to as another check on your overall progress or general reference for the course layout.</t>
  </si>
  <si>
    <t>The order of the lessons matches the order presented in the course (in TIA Study), and we feel that this is the most logical</t>
  </si>
  <si>
    <t xml:space="preserve">order to study the syllabus readings in an effort to make the most efficient use of your study time and increase your chances </t>
  </si>
  <si>
    <t>of passing.</t>
  </si>
  <si>
    <t>The Tracking tab will show your actual progress against your planned progress if you choose to use this spreadsheet in that way.</t>
  </si>
  <si>
    <t>Simply mark the reading as Complete = "Yes" in the "Completed?" column. However, as noted above, the Today view in TIA</t>
  </si>
  <si>
    <t>Study is probably a better tool for staying on schedule.</t>
  </si>
  <si>
    <t>Full details here:</t>
  </si>
  <si>
    <t xml:space="preserve">Become extremely familiar with the exam-day process, including any current guidelines Prometric may have related to COVID-19 </t>
  </si>
  <si>
    <t>Use flashcards in the Review tab of TIA Study and/or condensed outlines</t>
  </si>
  <si>
    <t>OSFI: Sound Reinsurance Practices and Procedures</t>
  </si>
  <si>
    <t>The Appointed Actuary in Canada</t>
  </si>
  <si>
    <t>IFRS 17 Risk Adjustment for Non-Financial Risk</t>
  </si>
  <si>
    <t>IFRS 17 Estimates of Future Cash Flows</t>
  </si>
  <si>
    <t>IFRS 17 Discount Rates - Chapter 1 Developing the Discount Curve</t>
  </si>
  <si>
    <t>IFRS 17 Discount Rates - Chapter 2 Reference Curve and AAR</t>
  </si>
  <si>
    <t>IFRS 17 Coverage Units</t>
  </si>
  <si>
    <t>IFRS 17 Market Consistent Valuation of Financial Guarantees</t>
  </si>
  <si>
    <t>IFRS 17 Insurance Contracts Example</t>
  </si>
  <si>
    <t>International Financial Reporting Standards (IFRS) 17 Insurance Contracts Example</t>
  </si>
  <si>
    <t>LICAT Ch. 1: Overview and General Requirements</t>
  </si>
  <si>
    <t>LICAT Ch. 2: Available Capital</t>
  </si>
  <si>
    <t>LICAT Ch. 3: Credit Risk - On-Balance Sheet Items</t>
  </si>
  <si>
    <t>LICAT Ch. 4: Credit Risk - Off-Balance Sheet Items</t>
  </si>
  <si>
    <t>LICAT Ch. 5: Market Risk</t>
  </si>
  <si>
    <t>LICAT Ch. 6: Insurance Risk</t>
  </si>
  <si>
    <t>OSFI Guideline A-4 Internal Capital Targets</t>
  </si>
  <si>
    <t>Own Risk and Solvency Assessment</t>
  </si>
  <si>
    <t>A Multi-Stakeholder Approach to Capital Adequacy, Conning Research, Actuarial Practice Forum</t>
  </si>
  <si>
    <t>Embedded Value: Practice and Theory, Actuarial Practice Forum, Mar 2009</t>
  </si>
  <si>
    <t>This tab follows the previous course layout and is intended to help anyone who used the previous LFM course determine which readings were retained, Deleted, or modified.</t>
  </si>
  <si>
    <t>IFRS 17 Fair Value of Insurance Contracts</t>
  </si>
  <si>
    <t>Please see the Revisions tab for a history of changes in this spreadsheet. We occasionally make updates</t>
  </si>
  <si>
    <t>Last Updated:</t>
  </si>
  <si>
    <t xml:space="preserve">The primary purpose of this spreadsheet is to give you a "one stop" view of all changes that have occurred in the </t>
  </si>
  <si>
    <t>online seminar since the last time you viewed this spreadsheet.</t>
  </si>
  <si>
    <t>A few things to note:</t>
  </si>
  <si>
    <r>
      <t xml:space="preserve">- Priority for completion is given by the following order: (1) </t>
    </r>
    <r>
      <rPr>
        <b/>
        <sz val="12"/>
        <color theme="5" tint="-0.249977111117893"/>
        <rFont val="Calibri (Body)_x0000_"/>
      </rPr>
      <t>new readings</t>
    </r>
    <r>
      <rPr>
        <sz val="11"/>
        <color theme="1"/>
        <rFont val="Calibri"/>
        <family val="2"/>
        <scheme val="minor"/>
      </rPr>
      <t xml:space="preserve">, (2) </t>
    </r>
    <r>
      <rPr>
        <b/>
        <sz val="12"/>
        <color theme="8"/>
        <rFont val="Calibri (Body)_x0000_"/>
      </rPr>
      <t>modified readings</t>
    </r>
    <r>
      <rPr>
        <sz val="11"/>
        <color theme="1"/>
        <rFont val="Calibri"/>
        <family val="2"/>
        <scheme val="minor"/>
      </rPr>
      <t xml:space="preserve"> and (3) enhancements</t>
    </r>
  </si>
  <si>
    <t>- While we strive our best to follow this target date schedule, we cannot promise anything</t>
  </si>
  <si>
    <t xml:space="preserve">   It is possible that the changes are not significant enough to warrant an update to the online video lesson (as these videos take a</t>
  </si>
  <si>
    <t xml:space="preserve">   lot of time to create and better value could be added by making enhancements to other parts of the online seminar)</t>
  </si>
  <si>
    <t>Lesson name</t>
  </si>
  <si>
    <t>Comments</t>
  </si>
  <si>
    <t>Targeted completion date DSM</t>
  </si>
  <si>
    <t>Targeted completion date video lesson</t>
  </si>
  <si>
    <t>Targeted completion date</t>
  </si>
  <si>
    <t>Flash cards and Condensed Outline</t>
  </si>
  <si>
    <t xml:space="preserve">Targeted completion date </t>
  </si>
  <si>
    <r>
      <t xml:space="preserve">Update to include the </t>
    </r>
    <r>
      <rPr>
        <b/>
        <sz val="12"/>
        <color theme="5" tint="-0.249977111117893"/>
        <rFont val="Calibri (Body)_x0000_"/>
      </rPr>
      <t>NEW</t>
    </r>
    <r>
      <rPr>
        <sz val="12"/>
        <rFont val="Calibri"/>
        <family val="2"/>
        <scheme val="minor"/>
      </rPr>
      <t xml:space="preserve"> and </t>
    </r>
    <r>
      <rPr>
        <b/>
        <sz val="12"/>
        <color theme="8"/>
        <rFont val="Calibri (Body)_x0000_"/>
      </rPr>
      <t>MODIFIED</t>
    </r>
    <r>
      <rPr>
        <sz val="12"/>
        <rFont val="Calibri"/>
        <family val="2"/>
        <scheme val="minor"/>
      </rPr>
      <t xml:space="preserve"> readings</t>
    </r>
  </si>
  <si>
    <t>PDF Flash card errata/updates are posted in the Supplementary Materials section. iPhone/Android flash card app updates happen immediately.</t>
  </si>
  <si>
    <t>Practice Problems</t>
  </si>
  <si>
    <t>SOA Exam  Solutions</t>
  </si>
  <si>
    <t>See the SOA Exams tab of the online seminar for solutions to many past SOA exam problems</t>
  </si>
  <si>
    <t>See the Analysis of Past Exams spreadsheet in the Supplementary Materials section for a list of all relvevant past exam</t>
  </si>
  <si>
    <t>problems dating back to the early 2000s</t>
  </si>
  <si>
    <t>CIA Educational Note: IFRS 17 Discount Rates for Life and Health Insurance Contracts, Jun 2022</t>
  </si>
  <si>
    <t>Regulatory Capital Adequacy for Life Insurance Companies: A Comparison of Four Jurisdictions, SOA Research Institute, Jul 2023</t>
  </si>
  <si>
    <t>Regulatory Capital Adequacy: A Comparison of Four Jurisdictions</t>
  </si>
  <si>
    <t>Economic Capital for Life Insurance Companies, SOA Research Paper, Oct 2016 (only sections 2 &amp; 6)</t>
  </si>
  <si>
    <t>Rating Agency Perspectives on Insurance Company Capital, SOA Research Institute, Aug 2023 (excluding Appendices)</t>
  </si>
  <si>
    <t>Rating Agency Perspectives on Insurance Company Capital</t>
  </si>
  <si>
    <t>Watch the video "Congrats on finishing the video lessons! Now what?" at the end of the course</t>
  </si>
  <si>
    <t>Practice Problems (all sections)</t>
  </si>
  <si>
    <t xml:space="preserve">The Status column indicates how each item was impacted by the 2024 syllabus changes. If blank, there were no changes. </t>
  </si>
  <si>
    <t>Section A:  International Financial Reporting Requirements</t>
  </si>
  <si>
    <t>Section B: Capital Management</t>
  </si>
  <si>
    <t>Section C: Insurance Risks and Management</t>
  </si>
  <si>
    <t>A. International Financial Reporting Requirements</t>
  </si>
  <si>
    <t>A1. International Actuarial Note 100</t>
  </si>
  <si>
    <t>IAN 100: Application of IFRS 17 - Chapter 1</t>
  </si>
  <si>
    <t>ILA201-600-25: International Actuarial Note 100: Application of IFRS 17 (Ch. 1, section A – Introduction to GMM only, Ch. 5, 7-9 &amp; 16)</t>
  </si>
  <si>
    <t>IAN 100: Application of IFRS 17 - Chapter 2</t>
  </si>
  <si>
    <t>IAN 100: Application of IFRS 17 - Chapter 3</t>
  </si>
  <si>
    <t>IAN 100: Application of IFRS 17 - Chapter 4</t>
  </si>
  <si>
    <t>IAN 100: Application of IFRS 17 - Chapter 5</t>
  </si>
  <si>
    <t>IAN 100: Application of IFRS 17 - Chapter 6</t>
  </si>
  <si>
    <t>IAN 100: Application of IFRS 17 - Chapter 7</t>
  </si>
  <si>
    <t>IAN 100: Application of IFRS 17 - Chapter 8</t>
  </si>
  <si>
    <t>IAN 100: Application of IFRS 17 - Chapter 9</t>
  </si>
  <si>
    <t>A2. IFRS 17 Valuation and Financial Reporting</t>
  </si>
  <si>
    <t>CIA Educational Note: IFRS 17 Estimates of Future Cash Flows for Life and Health Insurance Contracts, Jun 2022</t>
  </si>
  <si>
    <t>CIA Educational Note: IFRS 17 Risk Adjustment for Non-Financial Risk for Life and Health Insurance Contracts, Jun 2022</t>
  </si>
  <si>
    <t>CIA Educational Note: IFRS 17 Coverage Units for Life and Health Insurance Contracts, Dec 2022</t>
  </si>
  <si>
    <t>ILA201-601-25: The IFRS 17 Contractual Service Margin: A Life Insurance Perspective (Sections 2-4.8)</t>
  </si>
  <si>
    <t>IFRS 17 Reinsurance Contracts Held and LRC</t>
  </si>
  <si>
    <t>IFRS 17: Reinsurance Contracts Held and Loss-recovery Component, SOA Reinsurance News, Feb 2021</t>
  </si>
  <si>
    <t>ILA201-602-25: OSFI B-3 Sound Reinsurance Practices and Procedures</t>
  </si>
  <si>
    <t>CIA Educational Note: IFRS 17 Market Consistent Valuation of Financial Guarantees for Life and Health Insurance Contracts, Jun 2022</t>
  </si>
  <si>
    <t>CIA Educational Note: IFRS 17 – Fair Value of Insurance Contracts, Jun 2022</t>
  </si>
  <si>
    <t>ILA201-603-25: OSFI Guideline E15: Appointed Actuary – Legal Requirements, Qualifications and External Review, Aug 2023</t>
  </si>
  <si>
    <t>B. Capital Management</t>
  </si>
  <si>
    <t>B1. Regulatory Capital</t>
  </si>
  <si>
    <t>ILA201-604-25: OSFI Guideline – Life Insurance Capital Adequacy Test (LICAT), November 2024, Ch. 1-6 (excluding Sections 4.2-4.4)</t>
  </si>
  <si>
    <t>ILA201-605-25: OSFI Guideline A-4 Internal Target Capital Ratio for Insurance Companies, Dec 2017</t>
  </si>
  <si>
    <t>B2. Alternative Capital Metrics</t>
  </si>
  <si>
    <t>C. Insurance Risks and Management</t>
  </si>
  <si>
    <t>C1. Insurance Taxation</t>
  </si>
  <si>
    <t>IFRS 17 Taxes and the CSM</t>
  </si>
  <si>
    <t>ILA201-608-25: IFRS 17: Tax and the Contractual Service Margin</t>
  </si>
  <si>
    <t>Impact of 2017 Tax Changes on Life Insurance</t>
  </si>
  <si>
    <t>ILA201-609-25: Impact of 2017 Tax Changes on Life Insurance</t>
  </si>
  <si>
    <t>CIT Ch. 4 - Income for Tax Purposes - General Rules</t>
  </si>
  <si>
    <t>Canadian Insurance Taxation, Swales, et. al., 4th Edition, 2015. Ch. 4, 5, 9</t>
  </si>
  <si>
    <t>CIT Ch. 5 Investment Income</t>
  </si>
  <si>
    <t>CIT Ch. 9 Investment Income Tax</t>
  </si>
  <si>
    <t>C2. Insurance Risk Management</t>
  </si>
  <si>
    <t>ILA201-606-25: OSFI: Own Risk and Solvency Assessment (E-19)</t>
  </si>
  <si>
    <t>CIA Educational Note: Financial Condition Testing, Jan 2023 (Appendix A only)</t>
  </si>
  <si>
    <t>Navigating Financial Condition Testing</t>
  </si>
  <si>
    <t>ILA201-607-25: IFRS 17 and Navigating Financial Condition Testing</t>
  </si>
  <si>
    <t>Modelling Diversification</t>
  </si>
  <si>
    <t>C3. Insurance Profitability</t>
  </si>
  <si>
    <t>Economics of Insurance</t>
  </si>
  <si>
    <t>ILA201-102-25: Economics of Insurance: How Insurers Create Value for Shareholders, pp. 4-31</t>
  </si>
  <si>
    <t>Life Inforce Management</t>
  </si>
  <si>
    <t>ILA201-101-25: Life in-force Management: Improving Consumer Value and Long-Term Profitability</t>
  </si>
  <si>
    <t>Mechanics of Dividends</t>
  </si>
  <si>
    <t>Mechanics of Dividends, SOA Research Institute, Mar 2022</t>
  </si>
  <si>
    <t>ILA201-100-25: Diversification: Consideration on Modelling Aspects &amp; Related Fungibility and Transferability, CRO Forum, Oct 2013 (pp. 1-18)</t>
  </si>
  <si>
    <t>Not on syllabus anymore but items covered are relevant for other parts of the syllabus</t>
  </si>
  <si>
    <t>IAN 100: Application of IFRS 17 - Chapter 15-17</t>
  </si>
  <si>
    <t>Chapters 15 and 17 are not on syllabus anymore but items covered are relevant for other parts of the syllabus</t>
  </si>
  <si>
    <t>Section 1 is not on syllabus anymore but it is covered here because it helps with understanding the remainder of the reading</t>
  </si>
  <si>
    <t>TIA's ILA 201-I Online Seminar: Overview Status</t>
  </si>
  <si>
    <t>IFRS 17 CSM - A Life Insurance Perspective</t>
  </si>
  <si>
    <t>CIA Educational Note: Financial Condition Testing</t>
  </si>
  <si>
    <t>Complete</t>
  </si>
  <si>
    <t>Make sure you are registered for the exam as soon as possible to secure a Prometric seat</t>
  </si>
  <si>
    <t>Changes for 2025/2026</t>
  </si>
  <si>
    <t>Initial Summer 2026 version posted with details on updates to DSM, Flashcards, Condensed Outlines and videos</t>
  </si>
  <si>
    <t>Other planned lesson enhancements</t>
  </si>
  <si>
    <t>The lessons already exist for these readings, but we are planning to release new versions this sitting</t>
  </si>
  <si>
    <r>
      <t xml:space="preserve">This tab shows </t>
    </r>
    <r>
      <rPr>
        <b/>
        <u/>
        <sz val="16"/>
        <color rgb="FFFF0000"/>
        <rFont val="Calibri (Body)"/>
      </rPr>
      <t>only</t>
    </r>
    <r>
      <rPr>
        <b/>
        <sz val="16"/>
        <color rgb="FFFF0000"/>
        <rFont val="Calibri"/>
        <family val="2"/>
        <scheme val="minor"/>
      </rPr>
      <t xml:space="preserve"> lessons that were in the ILA201-I course for the previous syllabus in 2025/2026</t>
    </r>
  </si>
  <si>
    <r>
      <rPr>
        <b/>
        <sz val="12"/>
        <color theme="8"/>
        <rFont val="Calibri (Body)"/>
      </rPr>
      <t>MODIFIED</t>
    </r>
    <r>
      <rPr>
        <sz val="12"/>
        <rFont val="Calibri"/>
        <family val="2"/>
        <scheme val="minor"/>
      </rPr>
      <t>: New reading for Fall 2026</t>
    </r>
  </si>
  <si>
    <t>CIA Educational Note: Financial Condition Testing, Jan 2023 (excluding Appendix B)</t>
  </si>
  <si>
    <t>Modified Reading. Now only Appendix A is on the syllabus</t>
  </si>
  <si>
    <t>This spreadsheet tracks your study progress for the ILA 201-I Exam (2026/2027 Syllabus) and was developed by The Infinite Actuary.</t>
  </si>
  <si>
    <t>The Schedule and ILA 201I 2026 tabs also contain information about how syllabus changes affected each lesson.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</si>
</sst>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1009]mmmm\ d\,\ yyyy;@"/>
  </numFmts>
  <fonts count="46">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8"/>
      <color theme="1"/>
      <name val="Calibri"/>
      <family val="2"/>
      <scheme val="minor"/>
    </font>
    <font>
      <b/>
      <sz val="16"/>
      <color theme="0"/>
      <name val="Calibri"/>
      <family val="2"/>
      <scheme val="minor"/>
    </font>
    <font>
      <b/>
      <sz val="11"/>
      <name val="Calibri"/>
      <family val="2"/>
      <scheme val="minor"/>
    </font>
    <font>
      <sz val="11"/>
      <color rgb="FF0000FF"/>
      <name val="Calibri"/>
      <family val="2"/>
      <scheme val="minor"/>
    </font>
    <font>
      <sz val="11"/>
      <color theme="0" tint="-0.249977111117893"/>
      <name val="Calibri"/>
      <family val="2"/>
      <scheme val="minor"/>
    </font>
    <font>
      <u/>
      <sz val="11"/>
      <color theme="10"/>
      <name val="Calibri"/>
      <family val="2"/>
      <scheme val="minor"/>
    </font>
    <font>
      <u/>
      <sz val="11"/>
      <color theme="11"/>
      <name val="Calibri"/>
      <family val="2"/>
      <scheme val="minor"/>
    </font>
    <font>
      <sz val="10"/>
      <name val="Arial"/>
      <family val="2"/>
    </font>
    <font>
      <b/>
      <sz val="10"/>
      <name val="Arial"/>
      <family val="2"/>
    </font>
    <font>
      <i/>
      <sz val="10"/>
      <name val="Arial"/>
      <family val="2"/>
    </font>
    <font>
      <b/>
      <u/>
      <sz val="11"/>
      <color theme="0"/>
      <name val="Calibri"/>
      <family val="2"/>
      <scheme val="minor"/>
    </font>
    <font>
      <b/>
      <sz val="10"/>
      <color rgb="FFFF0000"/>
      <name val="Arial"/>
      <family val="2"/>
    </font>
    <font>
      <sz val="11"/>
      <color rgb="FFFF0000"/>
      <name val="Calibri"/>
      <family val="2"/>
      <scheme val="minor"/>
    </font>
    <font>
      <sz val="8"/>
      <name val="Calibri"/>
      <family val="2"/>
      <scheme val="minor"/>
    </font>
    <font>
      <b/>
      <sz val="11"/>
      <color rgb="FFFF0000"/>
      <name val="Calibri"/>
      <family val="2"/>
      <scheme val="minor"/>
    </font>
    <font>
      <sz val="11"/>
      <name val="Calibri"/>
      <family val="2"/>
      <scheme val="minor"/>
    </font>
    <font>
      <b/>
      <sz val="16"/>
      <color rgb="FFFF0000"/>
      <name val="Calibri"/>
      <family val="2"/>
      <scheme val="minor"/>
    </font>
    <font>
      <i/>
      <sz val="11"/>
      <color theme="1"/>
      <name val="Calibri"/>
      <family val="2"/>
      <scheme val="minor"/>
    </font>
    <font>
      <b/>
      <u/>
      <sz val="16"/>
      <color rgb="FFFF0000"/>
      <name val="Calibri (Body)"/>
    </font>
    <font>
      <sz val="10"/>
      <color rgb="FF000000"/>
      <name val="Tahoma"/>
      <family val="2"/>
    </font>
    <font>
      <b/>
      <sz val="10"/>
      <color rgb="FF000000"/>
      <name val="Tahoma"/>
      <family val="2"/>
    </font>
    <font>
      <b/>
      <sz val="10"/>
      <color rgb="FF000000"/>
      <name val="Calibri"/>
      <family val="2"/>
    </font>
    <font>
      <sz val="11"/>
      <color rgb="FFC00000"/>
      <name val="Calibri"/>
      <family val="2"/>
      <scheme val="minor"/>
    </font>
    <font>
      <sz val="12"/>
      <color rgb="FFFF0000"/>
      <name val="Calibri"/>
      <family val="2"/>
      <scheme val="minor"/>
    </font>
    <font>
      <b/>
      <sz val="12"/>
      <color theme="1"/>
      <name val="Calibri"/>
      <family val="2"/>
      <scheme val="minor"/>
    </font>
    <font>
      <b/>
      <sz val="16"/>
      <color theme="1"/>
      <name val="Calibri"/>
      <family val="2"/>
      <scheme val="minor"/>
    </font>
    <font>
      <b/>
      <sz val="12"/>
      <color theme="5" tint="-0.249977111117893"/>
      <name val="Calibri (Body)_x0000_"/>
    </font>
    <font>
      <b/>
      <sz val="12"/>
      <color theme="8"/>
      <name val="Calibri (Body)_x0000_"/>
    </font>
    <font>
      <b/>
      <sz val="14"/>
      <color theme="1"/>
      <name val="Calibri"/>
      <family val="2"/>
      <scheme val="minor"/>
    </font>
    <font>
      <i/>
      <sz val="12"/>
      <name val="Calibri (Body)"/>
    </font>
    <font>
      <i/>
      <sz val="12"/>
      <name val="Calibri"/>
      <family val="2"/>
      <scheme val="minor"/>
    </font>
    <font>
      <b/>
      <sz val="12"/>
      <name val="Calibri"/>
      <family val="2"/>
      <scheme val="minor"/>
    </font>
    <font>
      <sz val="12"/>
      <name val="Calibri"/>
      <family val="2"/>
      <scheme val="minor"/>
    </font>
    <font>
      <i/>
      <sz val="12"/>
      <color theme="1"/>
      <name val="Calibri"/>
      <family val="2"/>
      <scheme val="minor"/>
    </font>
    <font>
      <i/>
      <sz val="12"/>
      <color rgb="FFFF0000"/>
      <name val="Calibri"/>
      <family val="2"/>
      <scheme val="minor"/>
    </font>
    <font>
      <b/>
      <sz val="12"/>
      <color theme="5"/>
      <name val="Calibri"/>
      <family val="2"/>
      <scheme val="minor"/>
    </font>
    <font>
      <b/>
      <sz val="12"/>
      <color theme="9"/>
      <name val="Calibri"/>
      <family val="2"/>
      <scheme val="minor"/>
    </font>
    <font>
      <b/>
      <sz val="12"/>
      <color theme="8"/>
      <name val="Calibri (Body)"/>
    </font>
  </fonts>
  <fills count="9">
    <fill>
      <patternFill patternType="none"/>
    </fill>
    <fill>
      <patternFill patternType="gray125"/>
    </fill>
    <fill>
      <patternFill patternType="solid">
        <fgColor rgb="FF007A37"/>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right/>
      <top/>
      <bottom style="thin">
        <color auto="1"/>
      </bottom>
      <diagonal/>
    </border>
  </borders>
  <cellStyleXfs count="132">
    <xf numFmtId="0" fontId="0" fillId="0" borderId="0"/>
    <xf numFmtId="43" fontId="5" fillId="0" borderId="0" applyFont="0" applyFill="0" applyBorder="0" applyAlignment="0" applyProtection="0"/>
    <xf numFmtId="9" fontId="5"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4" fillId="0" borderId="0"/>
  </cellStyleXfs>
  <cellXfs count="98">
    <xf numFmtId="0" fontId="0" fillId="0" borderId="0" xfId="0"/>
    <xf numFmtId="0" fontId="0" fillId="0" borderId="0" xfId="0" applyProtection="1">
      <protection locked="0"/>
    </xf>
    <xf numFmtId="9" fontId="8" fillId="3" borderId="1" xfId="2" applyFont="1" applyFill="1" applyBorder="1" applyProtection="1">
      <protection locked="0"/>
    </xf>
    <xf numFmtId="164" fontId="0" fillId="0" borderId="0" xfId="1" applyNumberFormat="1" applyFont="1" applyProtection="1">
      <protection locked="0"/>
    </xf>
    <xf numFmtId="0" fontId="0" fillId="0" borderId="0" xfId="0" applyAlignment="1" applyProtection="1">
      <alignment wrapText="1"/>
      <protection locked="0"/>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6" fillId="4" borderId="3"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14" fontId="0" fillId="0" borderId="5" xfId="0" applyNumberFormat="1" applyBorder="1" applyProtection="1">
      <protection locked="0"/>
    </xf>
    <xf numFmtId="0" fontId="11" fillId="0" borderId="0" xfId="0" applyFont="1" applyAlignment="1" applyProtection="1">
      <alignment horizontal="center"/>
      <protection locked="0"/>
    </xf>
    <xf numFmtId="1" fontId="12" fillId="0" borderId="5" xfId="0" applyNumberFormat="1" applyFont="1" applyBorder="1" applyProtection="1">
      <protection locked="0"/>
    </xf>
    <xf numFmtId="0" fontId="12" fillId="0" borderId="0" xfId="0" applyFont="1" applyProtection="1">
      <protection locked="0"/>
    </xf>
    <xf numFmtId="9" fontId="12" fillId="0" borderId="6" xfId="2" applyFont="1" applyFill="1" applyBorder="1" applyProtection="1">
      <protection locked="0"/>
    </xf>
    <xf numFmtId="0" fontId="7" fillId="0" borderId="0" xfId="0" applyFont="1"/>
    <xf numFmtId="14" fontId="0" fillId="0" borderId="0" xfId="0" applyNumberFormat="1" applyProtection="1">
      <protection locked="0"/>
    </xf>
    <xf numFmtId="14" fontId="11" fillId="0" borderId="0" xfId="0" applyNumberFormat="1" applyFont="1" applyProtection="1">
      <protection locked="0"/>
    </xf>
    <xf numFmtId="0" fontId="16" fillId="0" borderId="0" xfId="13" applyFont="1"/>
    <xf numFmtId="0" fontId="17" fillId="0" borderId="0" xfId="13" applyFont="1" applyAlignment="1">
      <alignment horizontal="left" indent="1"/>
    </xf>
    <xf numFmtId="0" fontId="15" fillId="0" borderId="0" xfId="13"/>
    <xf numFmtId="0" fontId="15" fillId="0" borderId="0" xfId="13" applyAlignment="1">
      <alignment horizontal="left" indent="1"/>
    </xf>
    <xf numFmtId="0" fontId="16" fillId="0" borderId="0" xfId="13" applyFont="1" applyAlignment="1">
      <alignment horizontal="left"/>
    </xf>
    <xf numFmtId="0" fontId="19" fillId="0" borderId="0" xfId="13" applyFont="1"/>
    <xf numFmtId="0" fontId="0" fillId="0" borderId="0" xfId="0" applyAlignment="1" applyProtection="1">
      <alignment horizontal="left" indent="1"/>
      <protection locked="0"/>
    </xf>
    <xf numFmtId="14" fontId="0" fillId="0" borderId="0" xfId="0" applyNumberFormat="1"/>
    <xf numFmtId="14" fontId="22" fillId="0" borderId="0" xfId="0" applyNumberFormat="1" applyFont="1" applyAlignment="1" applyProtection="1">
      <alignment horizontal="right"/>
      <protection locked="0"/>
    </xf>
    <xf numFmtId="14" fontId="7" fillId="0" borderId="0" xfId="0" applyNumberFormat="1" applyFont="1" applyProtection="1">
      <protection locked="0"/>
    </xf>
    <xf numFmtId="0" fontId="0" fillId="0" borderId="0" xfId="0" applyAlignment="1">
      <alignment horizontal="center"/>
    </xf>
    <xf numFmtId="0" fontId="7" fillId="0" borderId="0" xfId="0" applyFont="1" applyAlignment="1">
      <alignment horizontal="center"/>
    </xf>
    <xf numFmtId="4" fontId="17" fillId="0" borderId="0" xfId="13" applyNumberFormat="1" applyFont="1" applyAlignment="1">
      <alignment horizontal="left" indent="2"/>
    </xf>
    <xf numFmtId="0" fontId="13" fillId="0" borderId="0" xfId="130" applyAlignment="1" applyProtection="1">
      <alignment horizontal="left" indent="1"/>
      <protection locked="0"/>
    </xf>
    <xf numFmtId="0" fontId="9" fillId="2" borderId="0" xfId="0" applyFont="1" applyFill="1" applyAlignment="1" applyProtection="1">
      <alignment horizontal="center" vertical="center" wrapText="1"/>
      <protection locked="0"/>
    </xf>
    <xf numFmtId="0" fontId="24" fillId="0" borderId="0" xfId="0" applyFont="1" applyProtection="1">
      <protection locked="0"/>
    </xf>
    <xf numFmtId="0" fontId="22" fillId="0" borderId="0" xfId="0" applyFont="1" applyAlignment="1" applyProtection="1">
      <alignment horizontal="left"/>
      <protection locked="0"/>
    </xf>
    <xf numFmtId="0" fontId="22" fillId="0" borderId="0" xfId="0" applyFont="1" applyProtection="1">
      <protection locked="0"/>
    </xf>
    <xf numFmtId="14" fontId="20" fillId="0" borderId="0" xfId="0" applyNumberFormat="1" applyFont="1" applyProtection="1">
      <protection locked="0"/>
    </xf>
    <xf numFmtId="0" fontId="7" fillId="0" borderId="0" xfId="0" applyFont="1" applyProtection="1">
      <protection locked="0"/>
    </xf>
    <xf numFmtId="0" fontId="0" fillId="5" borderId="0" xfId="0" applyFill="1"/>
    <xf numFmtId="0" fontId="7" fillId="5" borderId="0" xfId="0" applyFont="1" applyFill="1"/>
    <xf numFmtId="0" fontId="23" fillId="5" borderId="0" xfId="0" applyFont="1" applyFill="1"/>
    <xf numFmtId="4" fontId="17" fillId="0" borderId="0" xfId="13" applyNumberFormat="1" applyFont="1" applyAlignment="1">
      <alignment horizontal="left" indent="1"/>
    </xf>
    <xf numFmtId="4" fontId="16" fillId="0" borderId="0" xfId="13" applyNumberFormat="1" applyFont="1"/>
    <xf numFmtId="0" fontId="0" fillId="6" borderId="0" xfId="0" applyFill="1" applyProtection="1">
      <protection locked="0"/>
    </xf>
    <xf numFmtId="14" fontId="7" fillId="6" borderId="0" xfId="0" applyNumberFormat="1" applyFont="1" applyFill="1" applyProtection="1">
      <protection locked="0"/>
    </xf>
    <xf numFmtId="14" fontId="0" fillId="6" borderId="0" xfId="0" applyNumberFormat="1" applyFill="1" applyProtection="1">
      <protection locked="0"/>
    </xf>
    <xf numFmtId="0" fontId="13" fillId="6" borderId="0" xfId="130" applyFill="1" applyAlignment="1" applyProtection="1">
      <alignment horizontal="left" indent="1"/>
      <protection locked="0"/>
    </xf>
    <xf numFmtId="14" fontId="25" fillId="0" borderId="0" xfId="0" applyNumberFormat="1" applyFont="1" applyProtection="1">
      <protection locked="0"/>
    </xf>
    <xf numFmtId="0" fontId="13" fillId="0" borderId="0" xfId="130" applyFill="1" applyAlignment="1" applyProtection="1">
      <alignment horizontal="left" indent="1"/>
      <protection locked="0"/>
    </xf>
    <xf numFmtId="0" fontId="7" fillId="0" borderId="0" xfId="0" applyFont="1" applyAlignment="1" applyProtection="1">
      <alignment horizontal="right"/>
      <protection locked="0"/>
    </xf>
    <xf numFmtId="0" fontId="6" fillId="2" borderId="2" xfId="0" applyFont="1" applyFill="1" applyBorder="1" applyAlignment="1" applyProtection="1">
      <alignment horizontal="center" vertical="center"/>
      <protection locked="0"/>
    </xf>
    <xf numFmtId="0" fontId="22" fillId="3" borderId="3"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30" fillId="0" borderId="0" xfId="0" applyFont="1" applyProtection="1">
      <protection locked="0"/>
    </xf>
    <xf numFmtId="0" fontId="33" fillId="0" borderId="0" xfId="131" applyFont="1"/>
    <xf numFmtId="0" fontId="4" fillId="0" borderId="0" xfId="131"/>
    <xf numFmtId="0" fontId="32" fillId="0" borderId="0" xfId="131" applyFont="1"/>
    <xf numFmtId="165" fontId="32" fillId="0" borderId="0" xfId="131" applyNumberFormat="1" applyFont="1" applyAlignment="1">
      <alignment horizontal="left"/>
    </xf>
    <xf numFmtId="14" fontId="32" fillId="0" borderId="0" xfId="131" applyNumberFormat="1" applyFont="1" applyAlignment="1">
      <alignment horizontal="left"/>
    </xf>
    <xf numFmtId="0" fontId="32" fillId="0" borderId="0" xfId="131" applyFont="1" applyAlignment="1">
      <alignment horizontal="left"/>
    </xf>
    <xf numFmtId="0" fontId="4" fillId="0" borderId="0" xfId="131" applyAlignment="1">
      <alignment horizontal="center"/>
    </xf>
    <xf numFmtId="0" fontId="4" fillId="0" borderId="0" xfId="131" quotePrefix="1" applyAlignment="1">
      <alignment horizontal="left" indent="1"/>
    </xf>
    <xf numFmtId="0" fontId="4" fillId="0" borderId="0" xfId="131" quotePrefix="1"/>
    <xf numFmtId="0" fontId="36" fillId="0" borderId="0" xfId="131" applyFont="1"/>
    <xf numFmtId="0" fontId="38" fillId="0" borderId="0" xfId="131" applyFont="1" applyAlignment="1">
      <alignment horizontal="left" vertical="top" wrapText="1"/>
    </xf>
    <xf numFmtId="0" fontId="39" fillId="6" borderId="7" xfId="131" applyFont="1" applyFill="1" applyBorder="1" applyAlignment="1">
      <alignment horizontal="center" vertical="center"/>
    </xf>
    <xf numFmtId="0" fontId="39" fillId="6" borderId="7" xfId="131" applyFont="1" applyFill="1" applyBorder="1" applyAlignment="1">
      <alignment horizontal="center" wrapText="1"/>
    </xf>
    <xf numFmtId="0" fontId="39" fillId="6" borderId="7" xfId="131" applyFont="1" applyFill="1" applyBorder="1" applyAlignment="1">
      <alignment horizontal="center" vertical="center" wrapText="1"/>
    </xf>
    <xf numFmtId="0" fontId="4" fillId="0" borderId="0" xfId="131" applyAlignment="1">
      <alignment vertical="center"/>
    </xf>
    <xf numFmtId="0" fontId="40" fillId="0" borderId="0" xfId="131" applyFont="1"/>
    <xf numFmtId="14" fontId="40" fillId="0" borderId="0" xfId="131" applyNumberFormat="1" applyFont="1" applyAlignment="1">
      <alignment horizontal="center" wrapText="1"/>
    </xf>
    <xf numFmtId="0" fontId="40" fillId="0" borderId="0" xfId="131" applyFont="1" applyAlignment="1">
      <alignment wrapText="1"/>
    </xf>
    <xf numFmtId="0" fontId="40" fillId="0" borderId="0" xfId="131" applyFont="1" applyAlignment="1">
      <alignment vertical="center"/>
    </xf>
    <xf numFmtId="0" fontId="40" fillId="0" borderId="0" xfId="131" applyFont="1" applyAlignment="1">
      <alignment horizontal="center" wrapText="1"/>
    </xf>
    <xf numFmtId="0" fontId="36" fillId="0" borderId="0" xfId="131" applyFont="1" applyAlignment="1">
      <alignment horizontal="left"/>
    </xf>
    <xf numFmtId="0" fontId="41" fillId="0" borderId="0" xfId="131" applyFont="1" applyAlignment="1">
      <alignment horizontal="left"/>
    </xf>
    <xf numFmtId="0" fontId="39" fillId="6" borderId="7" xfId="131" applyFont="1" applyFill="1" applyBorder="1"/>
    <xf numFmtId="0" fontId="38" fillId="0" borderId="0" xfId="131" applyFont="1" applyAlignment="1">
      <alignment horizontal="left" wrapText="1"/>
    </xf>
    <xf numFmtId="0" fontId="42" fillId="0" borderId="0" xfId="131" applyFont="1"/>
    <xf numFmtId="0" fontId="31" fillId="0" borderId="0" xfId="131" applyFont="1"/>
    <xf numFmtId="0" fontId="40" fillId="6" borderId="7" xfId="131" applyFont="1" applyFill="1" applyBorder="1"/>
    <xf numFmtId="0" fontId="40" fillId="0" borderId="0" xfId="131" applyFont="1" applyAlignment="1">
      <alignment horizontal="left" indent="1"/>
    </xf>
    <xf numFmtId="14" fontId="11" fillId="8" borderId="0" xfId="0" applyNumberFormat="1" applyFont="1" applyFill="1" applyProtection="1">
      <protection locked="0"/>
    </xf>
    <xf numFmtId="0" fontId="11" fillId="0" borderId="8" xfId="0" applyFont="1" applyBorder="1" applyAlignment="1" applyProtection="1">
      <alignment horizontal="center"/>
      <protection locked="0"/>
    </xf>
    <xf numFmtId="0" fontId="0" fillId="0" borderId="8" xfId="0" applyBorder="1" applyProtection="1">
      <protection locked="0"/>
    </xf>
    <xf numFmtId="0" fontId="30" fillId="0" borderId="8" xfId="0" applyFont="1" applyBorder="1" applyProtection="1">
      <protection locked="0"/>
    </xf>
    <xf numFmtId="0" fontId="3" fillId="0" borderId="0" xfId="131" applyFont="1"/>
    <xf numFmtId="0" fontId="43" fillId="0" borderId="0" xfId="0" applyFont="1" applyAlignment="1">
      <alignment horizontal="center"/>
    </xf>
    <xf numFmtId="0" fontId="44" fillId="0" borderId="0" xfId="0" applyFont="1" applyAlignment="1">
      <alignment horizontal="center"/>
    </xf>
    <xf numFmtId="0" fontId="20" fillId="0" borderId="0" xfId="0" applyFont="1" applyProtection="1">
      <protection locked="0"/>
    </xf>
    <xf numFmtId="0" fontId="2" fillId="0" borderId="0" xfId="131" applyFont="1" applyAlignment="1">
      <alignment vertical="center"/>
    </xf>
    <xf numFmtId="0" fontId="1" fillId="0" borderId="0" xfId="131" applyFont="1" applyAlignment="1" applyProtection="1">
      <alignment vertical="center"/>
      <protection locked="0"/>
    </xf>
    <xf numFmtId="0" fontId="38" fillId="0" borderId="0" xfId="131" applyFont="1" applyAlignment="1">
      <alignment horizontal="left" wrapText="1"/>
    </xf>
    <xf numFmtId="0" fontId="37" fillId="0" borderId="0" xfId="131" applyFont="1" applyAlignment="1">
      <alignment horizontal="left" vertical="top" wrapText="1"/>
    </xf>
    <xf numFmtId="0" fontId="38" fillId="0" borderId="0" xfId="131" applyFont="1" applyAlignment="1">
      <alignment horizontal="left" vertical="top" wrapText="1"/>
    </xf>
    <xf numFmtId="0" fontId="32" fillId="7" borderId="3" xfId="131" applyFont="1" applyFill="1" applyBorder="1" applyAlignment="1">
      <alignment horizontal="center"/>
    </xf>
    <xf numFmtId="0" fontId="32" fillId="7" borderId="0" xfId="131" applyFont="1" applyFill="1" applyAlignment="1">
      <alignment horizontal="center"/>
    </xf>
  </cellXfs>
  <cellStyles count="132">
    <cellStyle name="Comma" xfId="1" builtinId="3"/>
    <cellStyle name="Followed Hyperlink" xfId="71" builtinId="9" hidden="1"/>
    <cellStyle name="Followed Hyperlink" xfId="75" builtinId="9" hidden="1"/>
    <cellStyle name="Followed Hyperlink" xfId="79" builtinId="9" hidden="1"/>
    <cellStyle name="Followed Hyperlink" xfId="83" builtinId="9" hidden="1"/>
    <cellStyle name="Followed Hyperlink" xfId="87" builtinId="9" hidden="1"/>
    <cellStyle name="Followed Hyperlink" xfId="91" builtinId="9" hidden="1"/>
    <cellStyle name="Followed Hyperlink" xfId="95" builtinId="9" hidden="1"/>
    <cellStyle name="Followed Hyperlink" xfId="99" builtinId="9" hidden="1"/>
    <cellStyle name="Followed Hyperlink" xfId="103" builtinId="9" hidden="1"/>
    <cellStyle name="Followed Hyperlink" xfId="107" builtinId="9" hidden="1"/>
    <cellStyle name="Followed Hyperlink" xfId="111" builtinId="9" hidden="1"/>
    <cellStyle name="Followed Hyperlink" xfId="115" builtinId="9" hidden="1"/>
    <cellStyle name="Followed Hyperlink" xfId="119" builtinId="9" hidden="1"/>
    <cellStyle name="Followed Hyperlink" xfId="123" builtinId="9" hidden="1"/>
    <cellStyle name="Followed Hyperlink" xfId="127" builtinId="9" hidden="1"/>
    <cellStyle name="Followed Hyperlink" xfId="129" builtinId="9" hidden="1"/>
    <cellStyle name="Followed Hyperlink" xfId="125" builtinId="9" hidden="1"/>
    <cellStyle name="Followed Hyperlink" xfId="121" builtinId="9" hidden="1"/>
    <cellStyle name="Followed Hyperlink" xfId="117" builtinId="9" hidden="1"/>
    <cellStyle name="Followed Hyperlink" xfId="113" builtinId="9" hidden="1"/>
    <cellStyle name="Followed Hyperlink" xfId="109" builtinId="9" hidden="1"/>
    <cellStyle name="Followed Hyperlink" xfId="105" builtinId="9" hidden="1"/>
    <cellStyle name="Followed Hyperlink" xfId="101" builtinId="9" hidden="1"/>
    <cellStyle name="Followed Hyperlink" xfId="97" builtinId="9" hidden="1"/>
    <cellStyle name="Followed Hyperlink" xfId="93" builtinId="9" hidden="1"/>
    <cellStyle name="Followed Hyperlink" xfId="89" builtinId="9" hidden="1"/>
    <cellStyle name="Followed Hyperlink" xfId="85" builtinId="9" hidden="1"/>
    <cellStyle name="Followed Hyperlink" xfId="81" builtinId="9" hidden="1"/>
    <cellStyle name="Followed Hyperlink" xfId="77" builtinId="9" hidden="1"/>
    <cellStyle name="Followed Hyperlink" xfId="73" builtinId="9" hidden="1"/>
    <cellStyle name="Followed Hyperlink" xfId="69" builtinId="9" hidden="1"/>
    <cellStyle name="Followed Hyperlink" xfId="27" builtinId="9" hidden="1"/>
    <cellStyle name="Followed Hyperlink" xfId="29" builtinId="9" hidden="1"/>
    <cellStyle name="Followed Hyperlink" xfId="31" builtinId="9" hidden="1"/>
    <cellStyle name="Followed Hyperlink" xfId="35" builtinId="9" hidden="1"/>
    <cellStyle name="Followed Hyperlink" xfId="37" builtinId="9" hidden="1"/>
    <cellStyle name="Followed Hyperlink" xfId="39" builtinId="9" hidden="1"/>
    <cellStyle name="Followed Hyperlink" xfId="43" builtinId="9" hidden="1"/>
    <cellStyle name="Followed Hyperlink" xfId="45" builtinId="9" hidden="1"/>
    <cellStyle name="Followed Hyperlink" xfId="47" builtinId="9" hidden="1"/>
    <cellStyle name="Followed Hyperlink" xfId="51" builtinId="9" hidden="1"/>
    <cellStyle name="Followed Hyperlink" xfId="53" builtinId="9" hidden="1"/>
    <cellStyle name="Followed Hyperlink" xfId="55" builtinId="9" hidden="1"/>
    <cellStyle name="Followed Hyperlink" xfId="59" builtinId="9" hidden="1"/>
    <cellStyle name="Followed Hyperlink" xfId="61" builtinId="9" hidden="1"/>
    <cellStyle name="Followed Hyperlink" xfId="63" builtinId="9" hidden="1"/>
    <cellStyle name="Followed Hyperlink" xfId="67" builtinId="9" hidden="1"/>
    <cellStyle name="Followed Hyperlink" xfId="65" builtinId="9" hidden="1"/>
    <cellStyle name="Followed Hyperlink" xfId="57" builtinId="9" hidden="1"/>
    <cellStyle name="Followed Hyperlink" xfId="49" builtinId="9" hidden="1"/>
    <cellStyle name="Followed Hyperlink" xfId="41" builtinId="9" hidden="1"/>
    <cellStyle name="Followed Hyperlink" xfId="33" builtinId="9" hidden="1"/>
    <cellStyle name="Followed Hyperlink" xfId="25" builtinId="9" hidden="1"/>
    <cellStyle name="Followed Hyperlink" xfId="12" builtinId="9" hidden="1"/>
    <cellStyle name="Followed Hyperlink" xfId="15" builtinId="9" hidden="1"/>
    <cellStyle name="Followed Hyperlink" xfId="19" builtinId="9" hidden="1"/>
    <cellStyle name="Followed Hyperlink" xfId="21" builtinId="9" hidden="1"/>
    <cellStyle name="Followed Hyperlink" xfId="23" builtinId="9" hidden="1"/>
    <cellStyle name="Followed Hyperlink" xfId="17" builtinId="9" hidden="1"/>
    <cellStyle name="Followed Hyperlink" xfId="8" builtinId="9" hidden="1"/>
    <cellStyle name="Followed Hyperlink" xfId="10" builtinId="9" hidden="1"/>
    <cellStyle name="Followed Hyperlink" xfId="6" builtinId="9" hidden="1"/>
    <cellStyle name="Followed Hyperlink" xfId="4" builtinId="9" hidden="1"/>
    <cellStyle name="Hyperlink" xfId="72" builtinId="8" hidden="1"/>
    <cellStyle name="Hyperlink" xfId="74" builtinId="8" hidden="1"/>
    <cellStyle name="Hyperlink" xfId="76" builtinId="8" hidden="1"/>
    <cellStyle name="Hyperlink" xfId="80" builtinId="8" hidden="1"/>
    <cellStyle name="Hyperlink" xfId="82" builtinId="8" hidden="1"/>
    <cellStyle name="Hyperlink" xfId="84" builtinId="8" hidden="1"/>
    <cellStyle name="Hyperlink" xfId="88" builtinId="8" hidden="1"/>
    <cellStyle name="Hyperlink" xfId="90" builtinId="8" hidden="1"/>
    <cellStyle name="Hyperlink" xfId="92" builtinId="8" hidden="1"/>
    <cellStyle name="Hyperlink" xfId="96" builtinId="8" hidden="1"/>
    <cellStyle name="Hyperlink" xfId="98" builtinId="8" hidden="1"/>
    <cellStyle name="Hyperlink" xfId="100" builtinId="8" hidden="1"/>
    <cellStyle name="Hyperlink" xfId="104" builtinId="8" hidden="1"/>
    <cellStyle name="Hyperlink" xfId="106" builtinId="8" hidden="1"/>
    <cellStyle name="Hyperlink" xfId="108" builtinId="8" hidden="1"/>
    <cellStyle name="Hyperlink" xfId="112" builtinId="8" hidden="1"/>
    <cellStyle name="Hyperlink" xfId="114" builtinId="8" hidden="1"/>
    <cellStyle name="Hyperlink" xfId="116" builtinId="8" hidden="1"/>
    <cellStyle name="Hyperlink" xfId="120" builtinId="8" hidden="1"/>
    <cellStyle name="Hyperlink" xfId="122" builtinId="8" hidden="1"/>
    <cellStyle name="Hyperlink" xfId="124" builtinId="8" hidden="1"/>
    <cellStyle name="Hyperlink" xfId="128" builtinId="8" hidden="1"/>
    <cellStyle name="Hyperlink" xfId="126" builtinId="8" hidden="1"/>
    <cellStyle name="Hyperlink" xfId="118" builtinId="8" hidden="1"/>
    <cellStyle name="Hyperlink" xfId="110" builtinId="8" hidden="1"/>
    <cellStyle name="Hyperlink" xfId="102" builtinId="8" hidden="1"/>
    <cellStyle name="Hyperlink" xfId="94" builtinId="8" hidden="1"/>
    <cellStyle name="Hyperlink" xfId="86" builtinId="8" hidden="1"/>
    <cellStyle name="Hyperlink" xfId="78" builtinId="8" hidden="1"/>
    <cellStyle name="Hyperlink" xfId="70" builtinId="8" hidden="1"/>
    <cellStyle name="Hyperlink" xfId="32" builtinId="8" hidden="1"/>
    <cellStyle name="Hyperlink" xfId="34" builtinId="8" hidden="1"/>
    <cellStyle name="Hyperlink" xfId="36"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54" builtinId="8" hidden="1"/>
    <cellStyle name="Hyperlink" xfId="38" builtinId="8" hidden="1"/>
    <cellStyle name="Hyperlink" xfId="16" builtinId="8" hidden="1"/>
    <cellStyle name="Hyperlink" xfId="18" builtinId="8" hidden="1"/>
    <cellStyle name="Hyperlink" xfId="20" builtinId="8" hidden="1"/>
    <cellStyle name="Hyperlink" xfId="24" builtinId="8" hidden="1"/>
    <cellStyle name="Hyperlink" xfId="26" builtinId="8" hidden="1"/>
    <cellStyle name="Hyperlink" xfId="28" builtinId="8" hidden="1"/>
    <cellStyle name="Hyperlink" xfId="30" builtinId="8" hidden="1"/>
    <cellStyle name="Hyperlink" xfId="22" builtinId="8" hidden="1"/>
    <cellStyle name="Hyperlink" xfId="9" builtinId="8" hidden="1"/>
    <cellStyle name="Hyperlink" xfId="11" builtinId="8" hidden="1"/>
    <cellStyle name="Hyperlink" xfId="14" builtinId="8" hidden="1"/>
    <cellStyle name="Hyperlink" xfId="5" builtinId="8" hidden="1"/>
    <cellStyle name="Hyperlink" xfId="7" builtinId="8" hidden="1"/>
    <cellStyle name="Hyperlink" xfId="3" builtinId="8" hidden="1"/>
    <cellStyle name="Hyperlink" xfId="130" builtinId="8"/>
    <cellStyle name="Normal" xfId="0" builtinId="0"/>
    <cellStyle name="Normal 2" xfId="13" xr:uid="{00000000-0005-0000-0000-000081000000}"/>
    <cellStyle name="Normal 3" xfId="131" xr:uid="{D69E8301-0E29-8149-A91F-70EC138AE447}"/>
    <cellStyle name="Percent" xfId="2" builtinId="5"/>
  </cellStyles>
  <dxfs count="0"/>
  <tableStyles count="0" defaultTableStyle="TableStyleMedium2" defaultPivotStyle="PivotStyleLight16"/>
  <colors>
    <mruColors>
      <color rgb="FF0000FF"/>
      <color rgb="FF0066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800" b="0" i="0" u="none" strike="noStrike" kern="1200" spc="0" baseline="0">
                <a:solidFill>
                  <a:schemeClr val="tx1">
                    <a:lumMod val="65000"/>
                    <a:lumOff val="35000"/>
                  </a:schemeClr>
                </a:solidFill>
                <a:latin typeface="+mn-lt"/>
                <a:ea typeface="+mn-ea"/>
                <a:cs typeface="+mn-cs"/>
              </a:defRPr>
            </a:pPr>
            <a:r>
              <a:rPr lang="en-US" sz="2800"/>
              <a:t>LFV-U</a:t>
            </a:r>
            <a:r>
              <a:rPr lang="en-US" sz="2800" baseline="0"/>
              <a:t> Study Progress</a:t>
            </a:r>
            <a:endParaRPr lang="en-US" sz="2800"/>
          </a:p>
        </c:rich>
      </c:tx>
      <c:overlay val="0"/>
      <c:spPr>
        <a:noFill/>
        <a:ln>
          <a:noFill/>
        </a:ln>
        <a:effectLst/>
      </c:spPr>
      <c:txPr>
        <a:bodyPr rot="0" spcFirstLastPara="1" vertOverflow="ellipsis" vert="horz" wrap="square" anchor="ctr" anchorCtr="1"/>
        <a:lstStyle/>
        <a:p>
          <a:pPr>
            <a:defRPr sz="2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'Study Schedule'!$K$5</c:f>
              <c:strCache>
                <c:ptCount val="1"/>
                <c:pt idx="0">
                  <c:v>Proj Pace</c:v>
                </c:pt>
              </c:strCache>
            </c:strRef>
          </c:tx>
          <c:spPr>
            <a:ln w="28575" cap="rnd">
              <a:solidFill>
                <a:srgbClr val="006600"/>
              </a:solidFill>
              <a:round/>
            </a:ln>
            <a:effectLst/>
          </c:spPr>
          <c:marker>
            <c:symbol val="none"/>
          </c:marker>
          <c:cat>
            <c:numRef>
              <c:f>'Study Schedule'!$B$6:$B$44</c:f>
              <c:numCache>
                <c:formatCode>m/d/yy</c:formatCode>
                <c:ptCount val="39"/>
              </c:numCache>
            </c:numRef>
          </c:cat>
          <c:val>
            <c:numRef>
              <c:f>'Study Schedule'!$K$6:$K$44</c:f>
              <c:numCache>
                <c:formatCode>0</c:formatCode>
                <c:ptCount val="39"/>
                <c:pt idx="1">
                  <c:v>28</c:v>
                </c:pt>
                <c:pt idx="2">
                  <c:v>44</c:v>
                </c:pt>
                <c:pt idx="3">
                  <c:v>74</c:v>
                </c:pt>
                <c:pt idx="4">
                  <c:v>90</c:v>
                </c:pt>
                <c:pt idx="5">
                  <c:v>103</c:v>
                </c:pt>
                <c:pt idx="6">
                  <c:v>122</c:v>
                </c:pt>
                <c:pt idx="7">
                  <c:v>137</c:v>
                </c:pt>
                <c:pt idx="8">
                  <c:v>153</c:v>
                </c:pt>
                <c:pt idx="9">
                  <c:v>168</c:v>
                </c:pt>
                <c:pt idx="10">
                  <c:v>177</c:v>
                </c:pt>
                <c:pt idx="11">
                  <c:v>191</c:v>
                </c:pt>
                <c:pt idx="12">
                  <c:v>231</c:v>
                </c:pt>
                <c:pt idx="13">
                  <c:v>254</c:v>
                </c:pt>
                <c:pt idx="14">
                  <c:v>289</c:v>
                </c:pt>
                <c:pt idx="15">
                  <c:v>316</c:v>
                </c:pt>
                <c:pt idx="16">
                  <c:v>384</c:v>
                </c:pt>
                <c:pt idx="17">
                  <c:v>389</c:v>
                </c:pt>
                <c:pt idx="18">
                  <c:v>398</c:v>
                </c:pt>
                <c:pt idx="19">
                  <c:v>432</c:v>
                </c:pt>
                <c:pt idx="20">
                  <c:v>472</c:v>
                </c:pt>
                <c:pt idx="21">
                  <c:v>495</c:v>
                </c:pt>
                <c:pt idx="22">
                  <c:v>496</c:v>
                </c:pt>
                <c:pt idx="23">
                  <c:v>511</c:v>
                </c:pt>
                <c:pt idx="24">
                  <c:v>543</c:v>
                </c:pt>
                <c:pt idx="25">
                  <c:v>571</c:v>
                </c:pt>
                <c:pt idx="26">
                  <c:v>585</c:v>
                </c:pt>
                <c:pt idx="27">
                  <c:v>626</c:v>
                </c:pt>
                <c:pt idx="28">
                  <c:v>646</c:v>
                </c:pt>
                <c:pt idx="29">
                  <c:v>652</c:v>
                </c:pt>
                <c:pt idx="30">
                  <c:v>695</c:v>
                </c:pt>
                <c:pt idx="31">
                  <c:v>741</c:v>
                </c:pt>
                <c:pt idx="32">
                  <c:v>746</c:v>
                </c:pt>
                <c:pt idx="33">
                  <c:v>767</c:v>
                </c:pt>
                <c:pt idx="34">
                  <c:v>771</c:v>
                </c:pt>
                <c:pt idx="35">
                  <c:v>777</c:v>
                </c:pt>
                <c:pt idx="36">
                  <c:v>790</c:v>
                </c:pt>
                <c:pt idx="37">
                  <c:v>828</c:v>
                </c:pt>
                <c:pt idx="38">
                  <c:v>837</c:v>
                </c:pt>
              </c:numCache>
            </c:numRef>
          </c:val>
          <c:smooth val="0"/>
          <c:extLst>
            <c:ext xmlns:c16="http://schemas.microsoft.com/office/drawing/2014/chart" uri="{C3380CC4-5D6E-409C-BE32-E72D297353CC}">
              <c16:uniqueId val="{00000000-9509-E747-B08D-1AB520FE418D}"/>
            </c:ext>
          </c:extLst>
        </c:ser>
        <c:ser>
          <c:idx val="2"/>
          <c:order val="1"/>
          <c:tx>
            <c:strRef>
              <c:f>'Study Schedule'!$L$5</c:f>
              <c:strCache>
                <c:ptCount val="1"/>
                <c:pt idx="0">
                  <c:v>Your Pace</c:v>
                </c:pt>
              </c:strCache>
            </c:strRef>
          </c:tx>
          <c:spPr>
            <a:ln w="28575" cap="rnd">
              <a:solidFill>
                <a:srgbClr val="0070C0"/>
              </a:solidFill>
              <a:round/>
            </a:ln>
            <a:effectLst/>
          </c:spPr>
          <c:marker>
            <c:symbol val="none"/>
          </c:marker>
          <c:cat>
            <c:numRef>
              <c:f>'Study Schedule'!$B$6:$B$44</c:f>
              <c:numCache>
                <c:formatCode>m/d/yy</c:formatCode>
                <c:ptCount val="39"/>
              </c:numCache>
            </c:numRef>
          </c:cat>
          <c:val>
            <c:numRef>
              <c:f>'Study Schedule'!$L$6:$L$44</c:f>
              <c:numCache>
                <c:formatCode>General</c:formatCode>
                <c:ptCount val="39"/>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numCache>
            </c:numRef>
          </c:val>
          <c:smooth val="0"/>
          <c:extLst>
            <c:ext xmlns:c16="http://schemas.microsoft.com/office/drawing/2014/chart" uri="{C3380CC4-5D6E-409C-BE32-E72D297353CC}">
              <c16:uniqueId val="{00000001-9509-E747-B08D-1AB520FE418D}"/>
            </c:ext>
          </c:extLst>
        </c:ser>
        <c:dLbls>
          <c:showLegendKey val="0"/>
          <c:showVal val="0"/>
          <c:showCatName val="0"/>
          <c:showSerName val="0"/>
          <c:showPercent val="0"/>
          <c:showBubbleSize val="0"/>
        </c:dLbls>
        <c:smooth val="0"/>
        <c:axId val="1200810160"/>
        <c:axId val="1121892768"/>
      </c:lineChart>
      <c:catAx>
        <c:axId val="12008101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2400"/>
                  <a:t>Projected First Pass Finish Date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1892768"/>
        <c:crosses val="autoZero"/>
        <c:auto val="1"/>
        <c:lblAlgn val="ctr"/>
        <c:lblOffset val="100"/>
        <c:noMultiLvlLbl val="1"/>
      </c:catAx>
      <c:valAx>
        <c:axId val="1121892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r>
                  <a:rPr lang="en-US" sz="2400"/>
                  <a:t>Study</a:t>
                </a:r>
                <a:r>
                  <a:rPr lang="en-US" sz="2400" baseline="0"/>
                  <a:t> Pages</a:t>
                </a:r>
                <a:endParaRPr lang="en-US" sz="2400"/>
              </a:p>
            </c:rich>
          </c:tx>
          <c:overlay val="0"/>
          <c:spPr>
            <a:noFill/>
            <a:ln>
              <a:noFill/>
            </a:ln>
            <a:effectLst/>
          </c:spPr>
          <c:txPr>
            <a:bodyPr rot="-540000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081016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800" b="0" i="0" u="none" strike="noStrike" kern="1200" spc="0" baseline="0">
                <a:solidFill>
                  <a:schemeClr val="tx1">
                    <a:lumMod val="65000"/>
                    <a:lumOff val="35000"/>
                  </a:schemeClr>
                </a:solidFill>
                <a:latin typeface="+mn-lt"/>
                <a:ea typeface="+mn-ea"/>
                <a:cs typeface="+mn-cs"/>
              </a:defRPr>
            </a:pPr>
            <a:r>
              <a:rPr lang="en-US" sz="2800"/>
              <a:t>ILA 201-I</a:t>
            </a:r>
            <a:r>
              <a:rPr lang="en-US" sz="2800" baseline="0"/>
              <a:t> Study Progress</a:t>
            </a:r>
            <a:endParaRPr lang="en-US" sz="2800"/>
          </a:p>
        </c:rich>
      </c:tx>
      <c:overlay val="0"/>
      <c:spPr>
        <a:noFill/>
        <a:ln>
          <a:noFill/>
        </a:ln>
        <a:effectLst/>
      </c:spPr>
      <c:txPr>
        <a:bodyPr rot="0" spcFirstLastPara="1" vertOverflow="ellipsis" vert="horz" wrap="square" anchor="ctr" anchorCtr="1"/>
        <a:lstStyle/>
        <a:p>
          <a:pPr>
            <a:defRPr sz="2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'Study Schedule'!$K$5</c:f>
              <c:strCache>
                <c:ptCount val="1"/>
                <c:pt idx="0">
                  <c:v>Proj Pace</c:v>
                </c:pt>
              </c:strCache>
            </c:strRef>
          </c:tx>
          <c:spPr>
            <a:ln w="28575" cap="rnd">
              <a:solidFill>
                <a:srgbClr val="006600"/>
              </a:solidFill>
              <a:round/>
            </a:ln>
            <a:effectLst/>
          </c:spPr>
          <c:marker>
            <c:symbol val="none"/>
          </c:marker>
          <c:cat>
            <c:numRef>
              <c:f>'Study Schedule'!$B$6:$B$44</c:f>
              <c:numCache>
                <c:formatCode>m/d/yy</c:formatCode>
                <c:ptCount val="39"/>
              </c:numCache>
            </c:numRef>
          </c:cat>
          <c:val>
            <c:numRef>
              <c:f>'Study Schedule'!$K$6:$K$44</c:f>
              <c:numCache>
                <c:formatCode>0</c:formatCode>
                <c:ptCount val="39"/>
                <c:pt idx="1">
                  <c:v>28</c:v>
                </c:pt>
                <c:pt idx="2">
                  <c:v>44</c:v>
                </c:pt>
                <c:pt idx="3">
                  <c:v>74</c:v>
                </c:pt>
                <c:pt idx="4">
                  <c:v>90</c:v>
                </c:pt>
                <c:pt idx="5">
                  <c:v>103</c:v>
                </c:pt>
                <c:pt idx="6">
                  <c:v>122</c:v>
                </c:pt>
                <c:pt idx="7">
                  <c:v>137</c:v>
                </c:pt>
                <c:pt idx="8">
                  <c:v>153</c:v>
                </c:pt>
                <c:pt idx="9">
                  <c:v>168</c:v>
                </c:pt>
                <c:pt idx="10">
                  <c:v>177</c:v>
                </c:pt>
                <c:pt idx="11">
                  <c:v>191</c:v>
                </c:pt>
                <c:pt idx="12">
                  <c:v>231</c:v>
                </c:pt>
                <c:pt idx="13">
                  <c:v>254</c:v>
                </c:pt>
                <c:pt idx="14">
                  <c:v>289</c:v>
                </c:pt>
                <c:pt idx="15">
                  <c:v>316</c:v>
                </c:pt>
                <c:pt idx="16">
                  <c:v>384</c:v>
                </c:pt>
                <c:pt idx="17">
                  <c:v>389</c:v>
                </c:pt>
                <c:pt idx="18">
                  <c:v>398</c:v>
                </c:pt>
                <c:pt idx="19">
                  <c:v>432</c:v>
                </c:pt>
                <c:pt idx="20">
                  <c:v>472</c:v>
                </c:pt>
                <c:pt idx="21">
                  <c:v>495</c:v>
                </c:pt>
                <c:pt idx="22">
                  <c:v>496</c:v>
                </c:pt>
                <c:pt idx="23">
                  <c:v>511</c:v>
                </c:pt>
                <c:pt idx="24">
                  <c:v>543</c:v>
                </c:pt>
                <c:pt idx="25">
                  <c:v>571</c:v>
                </c:pt>
                <c:pt idx="26">
                  <c:v>585</c:v>
                </c:pt>
                <c:pt idx="27">
                  <c:v>626</c:v>
                </c:pt>
                <c:pt idx="28">
                  <c:v>646</c:v>
                </c:pt>
                <c:pt idx="29">
                  <c:v>652</c:v>
                </c:pt>
                <c:pt idx="30">
                  <c:v>695</c:v>
                </c:pt>
                <c:pt idx="31">
                  <c:v>741</c:v>
                </c:pt>
                <c:pt idx="32">
                  <c:v>746</c:v>
                </c:pt>
                <c:pt idx="33">
                  <c:v>767</c:v>
                </c:pt>
                <c:pt idx="34">
                  <c:v>771</c:v>
                </c:pt>
                <c:pt idx="35">
                  <c:v>777</c:v>
                </c:pt>
                <c:pt idx="36">
                  <c:v>790</c:v>
                </c:pt>
                <c:pt idx="37">
                  <c:v>828</c:v>
                </c:pt>
                <c:pt idx="38">
                  <c:v>837</c:v>
                </c:pt>
              </c:numCache>
            </c:numRef>
          </c:val>
          <c:smooth val="0"/>
          <c:extLst>
            <c:ext xmlns:c16="http://schemas.microsoft.com/office/drawing/2014/chart" uri="{C3380CC4-5D6E-409C-BE32-E72D297353CC}">
              <c16:uniqueId val="{00000000-591A-7546-AFAC-2CA8DA3A5B60}"/>
            </c:ext>
          </c:extLst>
        </c:ser>
        <c:ser>
          <c:idx val="2"/>
          <c:order val="1"/>
          <c:tx>
            <c:strRef>
              <c:f>'Study Schedule'!$L$5</c:f>
              <c:strCache>
                <c:ptCount val="1"/>
                <c:pt idx="0">
                  <c:v>Your Pace</c:v>
                </c:pt>
              </c:strCache>
            </c:strRef>
          </c:tx>
          <c:spPr>
            <a:ln w="28575" cap="rnd">
              <a:solidFill>
                <a:srgbClr val="0070C0"/>
              </a:solidFill>
              <a:round/>
            </a:ln>
            <a:effectLst/>
          </c:spPr>
          <c:marker>
            <c:symbol val="none"/>
          </c:marker>
          <c:cat>
            <c:numRef>
              <c:f>'Study Schedule'!$B$6:$B$44</c:f>
              <c:numCache>
                <c:formatCode>m/d/yy</c:formatCode>
                <c:ptCount val="39"/>
              </c:numCache>
            </c:numRef>
          </c:cat>
          <c:val>
            <c:numRef>
              <c:f>'Study Schedule'!$L$6:$L$44</c:f>
              <c:numCache>
                <c:formatCode>General</c:formatCode>
                <c:ptCount val="39"/>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numCache>
            </c:numRef>
          </c:val>
          <c:smooth val="0"/>
          <c:extLst>
            <c:ext xmlns:c16="http://schemas.microsoft.com/office/drawing/2014/chart" uri="{C3380CC4-5D6E-409C-BE32-E72D297353CC}">
              <c16:uniqueId val="{00000001-591A-7546-AFAC-2CA8DA3A5B60}"/>
            </c:ext>
          </c:extLst>
        </c:ser>
        <c:dLbls>
          <c:showLegendKey val="0"/>
          <c:showVal val="0"/>
          <c:showCatName val="0"/>
          <c:showSerName val="0"/>
          <c:showPercent val="0"/>
          <c:showBubbleSize val="0"/>
        </c:dLbls>
        <c:smooth val="0"/>
        <c:axId val="1158470080"/>
        <c:axId val="1202953904"/>
      </c:lineChart>
      <c:catAx>
        <c:axId val="11584700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2400"/>
                  <a:t>Projected First Pass Finish Date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2953904"/>
        <c:crosses val="autoZero"/>
        <c:auto val="1"/>
        <c:lblAlgn val="ctr"/>
        <c:lblOffset val="100"/>
        <c:noMultiLvlLbl val="1"/>
      </c:catAx>
      <c:valAx>
        <c:axId val="1202953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r>
                  <a:rPr lang="en-US" sz="2400"/>
                  <a:t>Study</a:t>
                </a:r>
                <a:r>
                  <a:rPr lang="en-US" sz="2400" baseline="0"/>
                  <a:t> Pages</a:t>
                </a:r>
                <a:endParaRPr lang="en-US" sz="2400"/>
              </a:p>
            </c:rich>
          </c:tx>
          <c:overlay val="0"/>
          <c:spPr>
            <a:noFill/>
            <a:ln>
              <a:noFill/>
            </a:ln>
            <a:effectLst/>
          </c:spPr>
          <c:txPr>
            <a:bodyPr rot="-540000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847008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343476</xdr:colOff>
      <xdr:row>3</xdr:row>
      <xdr:rowOff>63500</xdr:rowOff>
    </xdr:to>
    <xdr:pic>
      <xdr:nvPicPr>
        <xdr:cNvPr id="3" name="Picture 2">
          <a:extLst>
            <a:ext uri="{FF2B5EF4-FFF2-40B4-BE49-F238E27FC236}">
              <a16:creationId xmlns:a16="http://schemas.microsoft.com/office/drawing/2014/main" id="{D37E79C7-AFF5-374C-A448-7A9E362E4449}"/>
            </a:ext>
          </a:extLst>
        </xdr:cNvPr>
        <xdr:cNvPicPr>
          <a:picLocks noChangeAspect="1"/>
        </xdr:cNvPicPr>
      </xdr:nvPicPr>
      <xdr:blipFill>
        <a:blip xmlns:r="http://schemas.openxmlformats.org/officeDocument/2006/relationships" r:embed="rId1"/>
        <a:stretch>
          <a:fillRect/>
        </a:stretch>
      </xdr:blipFill>
      <xdr:spPr>
        <a:xfrm>
          <a:off x="0" y="0"/>
          <a:ext cx="3708976" cy="635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60878</xdr:colOff>
      <xdr:row>0</xdr:row>
      <xdr:rowOff>38100</xdr:rowOff>
    </xdr:from>
    <xdr:to>
      <xdr:col>4</xdr:col>
      <xdr:colOff>346980</xdr:colOff>
      <xdr:row>3</xdr:row>
      <xdr:rowOff>38194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878" y="38100"/>
          <a:ext cx="3118202" cy="6731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212724</xdr:colOff>
      <xdr:row>0</xdr:row>
      <xdr:rowOff>149230</xdr:rowOff>
    </xdr:from>
    <xdr:to>
      <xdr:col>26</xdr:col>
      <xdr:colOff>619125</xdr:colOff>
      <xdr:row>54</xdr:row>
      <xdr:rowOff>0</xdr:rowOff>
    </xdr:to>
    <xdr:graphicFrame macro="">
      <xdr:nvGraphicFramePr>
        <xdr:cNvPr id="2" name="Chart 3">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212724</xdr:colOff>
      <xdr:row>0</xdr:row>
      <xdr:rowOff>177452</xdr:rowOff>
    </xdr:from>
    <xdr:to>
      <xdr:col>26</xdr:col>
      <xdr:colOff>619125</xdr:colOff>
      <xdr:row>54</xdr:row>
      <xdr:rowOff>28222</xdr:rowOff>
    </xdr:to>
    <xdr:graphicFrame macro="">
      <xdr:nvGraphicFramePr>
        <xdr:cNvPr id="3" name="Chart 3">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E96559C-6665-544F-9E65-EB1CDD05F4AC}">
  <we:reference id="wa200009404" version="1.0.0.8" store="en-US" storeType="OMEX"/>
  <we:alternateReferences>
    <we:reference id="WA200009404" version="1.0.0.8" store="" storeType="OMEX"/>
  </we:alternateReferences>
  <we:properties>
    <we:property name="claude.fileId" value="&quot;77efcd63-cb73-4271-9fbb-9c222b7586f7&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7"/>
  <sheetViews>
    <sheetView showGridLines="0" tabSelected="1" workbookViewId="0"/>
  </sheetViews>
  <sheetFormatPr baseColWidth="10" defaultColWidth="8.83203125" defaultRowHeight="15"/>
  <sheetData>
    <row r="1" spans="1:11">
      <c r="A1" s="39"/>
      <c r="B1" s="39"/>
      <c r="C1" s="39"/>
      <c r="D1" s="39"/>
      <c r="E1" s="39"/>
      <c r="F1" s="39"/>
      <c r="G1" s="39"/>
      <c r="H1" s="39"/>
      <c r="I1" s="39"/>
      <c r="J1" s="39"/>
      <c r="K1" s="39"/>
    </row>
    <row r="2" spans="1:11">
      <c r="A2" s="39"/>
      <c r="B2" s="39"/>
      <c r="C2" s="39"/>
      <c r="D2" s="39"/>
      <c r="E2" s="39"/>
      <c r="F2" s="39"/>
      <c r="G2" s="39"/>
      <c r="H2" s="39"/>
      <c r="I2" s="39"/>
      <c r="J2" s="39"/>
      <c r="K2" s="39"/>
    </row>
    <row r="3" spans="1:11">
      <c r="A3" s="39"/>
      <c r="B3" s="39"/>
      <c r="C3" s="39"/>
      <c r="D3" s="39"/>
      <c r="E3" s="39"/>
      <c r="F3" s="39"/>
      <c r="G3" s="39"/>
      <c r="H3" s="39"/>
      <c r="I3" s="39"/>
      <c r="J3" s="39"/>
      <c r="K3" s="39"/>
    </row>
    <row r="4" spans="1:11">
      <c r="A4" s="39"/>
      <c r="B4" s="39"/>
      <c r="C4" s="39"/>
      <c r="D4" s="39"/>
      <c r="E4" s="39"/>
      <c r="F4" s="39"/>
      <c r="G4" s="39"/>
      <c r="H4" s="39"/>
      <c r="I4" s="39"/>
      <c r="J4" s="39"/>
      <c r="K4" s="39"/>
    </row>
    <row r="5" spans="1:11">
      <c r="A5" s="39"/>
      <c r="B5" s="39"/>
      <c r="C5" s="39"/>
      <c r="D5" s="39"/>
      <c r="E5" s="39"/>
      <c r="F5" s="39"/>
      <c r="G5" s="39"/>
      <c r="H5" s="39"/>
      <c r="I5" s="39"/>
      <c r="J5" s="39"/>
      <c r="K5" s="39"/>
    </row>
    <row r="6" spans="1:11">
      <c r="A6" s="40" t="s">
        <v>22</v>
      </c>
      <c r="B6" s="39"/>
      <c r="C6" s="39"/>
      <c r="D6" s="39"/>
      <c r="E6" s="39"/>
      <c r="F6" s="39"/>
      <c r="G6" s="39"/>
      <c r="H6" s="39"/>
      <c r="I6" s="39"/>
      <c r="J6" s="39"/>
      <c r="K6" s="39"/>
    </row>
    <row r="7" spans="1:11">
      <c r="A7" s="40"/>
      <c r="B7" s="39"/>
      <c r="C7" s="39"/>
      <c r="D7" s="39"/>
      <c r="E7" s="39"/>
      <c r="F7" s="39"/>
      <c r="G7" s="39"/>
      <c r="H7" s="39"/>
      <c r="I7" s="39"/>
      <c r="J7" s="39"/>
      <c r="K7" s="39"/>
    </row>
    <row r="8" spans="1:11">
      <c r="A8" s="39" t="s">
        <v>190</v>
      </c>
      <c r="B8" s="39"/>
      <c r="C8" s="39"/>
      <c r="D8" s="39"/>
      <c r="E8" s="39"/>
      <c r="F8" s="39"/>
      <c r="G8" s="39"/>
      <c r="H8" s="39"/>
      <c r="I8" s="39"/>
      <c r="J8" s="39"/>
      <c r="K8" s="39"/>
    </row>
    <row r="9" spans="1:11">
      <c r="A9" s="39"/>
      <c r="B9" s="39"/>
      <c r="C9" s="39"/>
      <c r="D9" s="39"/>
      <c r="E9" s="39"/>
      <c r="F9" s="39"/>
      <c r="G9" s="39"/>
      <c r="H9" s="39"/>
      <c r="I9" s="39"/>
      <c r="J9" s="39"/>
      <c r="K9" s="39"/>
    </row>
    <row r="10" spans="1:11">
      <c r="A10" s="39" t="s">
        <v>53</v>
      </c>
      <c r="B10" s="39"/>
      <c r="C10" s="39"/>
      <c r="D10" s="39"/>
      <c r="E10" s="39"/>
      <c r="F10" s="39"/>
      <c r="G10" s="39"/>
      <c r="H10" s="39"/>
      <c r="I10" s="39"/>
      <c r="J10" s="39"/>
      <c r="K10" s="39"/>
    </row>
    <row r="11" spans="1:11">
      <c r="A11" s="39" t="s">
        <v>54</v>
      </c>
      <c r="B11" s="39"/>
      <c r="C11" s="39"/>
      <c r="D11" s="39"/>
      <c r="E11" s="39"/>
      <c r="F11" s="39"/>
      <c r="G11" s="39"/>
      <c r="H11" s="39"/>
      <c r="I11" s="39"/>
      <c r="J11" s="39"/>
      <c r="K11" s="39"/>
    </row>
    <row r="12" spans="1:11">
      <c r="A12" s="39"/>
      <c r="B12" s="39"/>
      <c r="C12" s="39"/>
      <c r="D12" s="39"/>
      <c r="E12" s="39"/>
      <c r="F12" s="39"/>
      <c r="G12" s="39"/>
      <c r="H12" s="39"/>
      <c r="I12" s="39"/>
      <c r="J12" s="39"/>
      <c r="K12" s="39"/>
    </row>
    <row r="13" spans="1:11">
      <c r="A13" s="39" t="s">
        <v>55</v>
      </c>
      <c r="B13" s="39"/>
      <c r="C13" s="39"/>
      <c r="D13" s="39"/>
      <c r="E13" s="39"/>
      <c r="F13" s="39"/>
      <c r="G13" s="39"/>
      <c r="H13" s="39"/>
      <c r="I13" s="39"/>
      <c r="J13" s="39"/>
      <c r="K13" s="39"/>
    </row>
    <row r="14" spans="1:11">
      <c r="A14" s="39" t="s">
        <v>56</v>
      </c>
      <c r="B14" s="39"/>
      <c r="C14" s="39"/>
      <c r="D14" s="39"/>
      <c r="E14" s="39"/>
      <c r="F14" s="39"/>
      <c r="G14" s="39"/>
      <c r="H14" s="39"/>
      <c r="I14" s="39"/>
      <c r="J14" s="39"/>
      <c r="K14" s="39"/>
    </row>
    <row r="15" spans="1:11">
      <c r="A15" s="39" t="s">
        <v>57</v>
      </c>
      <c r="B15" s="39"/>
      <c r="C15" s="39"/>
      <c r="D15" s="39"/>
      <c r="E15" s="39"/>
      <c r="F15" s="39"/>
      <c r="G15" s="39"/>
      <c r="H15" s="39"/>
      <c r="I15" s="39"/>
      <c r="J15" s="39"/>
      <c r="K15" s="39"/>
    </row>
    <row r="16" spans="1:11">
      <c r="A16" s="39"/>
      <c r="B16" s="39"/>
      <c r="C16" s="39"/>
      <c r="D16" s="39"/>
      <c r="E16" s="39"/>
      <c r="F16" s="39"/>
      <c r="G16" s="39"/>
      <c r="H16" s="39"/>
      <c r="I16" s="39"/>
      <c r="J16" s="39"/>
      <c r="K16" s="39"/>
    </row>
    <row r="17" spans="1:11">
      <c r="A17" s="40" t="s">
        <v>23</v>
      </c>
      <c r="B17" s="39"/>
      <c r="C17" s="39"/>
      <c r="D17" s="39"/>
      <c r="E17" s="39"/>
      <c r="F17" s="39"/>
      <c r="G17" s="39"/>
      <c r="H17" s="39"/>
      <c r="I17" s="39"/>
      <c r="J17" s="39"/>
      <c r="K17" s="39"/>
    </row>
    <row r="18" spans="1:11">
      <c r="A18" s="40"/>
      <c r="B18" s="39"/>
      <c r="C18" s="39"/>
      <c r="D18" s="39"/>
      <c r="E18" s="39"/>
      <c r="F18" s="39"/>
      <c r="G18" s="39"/>
      <c r="H18" s="39"/>
      <c r="I18" s="39"/>
      <c r="J18" s="39"/>
      <c r="K18" s="39"/>
    </row>
    <row r="19" spans="1:11">
      <c r="A19" s="39" t="s">
        <v>58</v>
      </c>
      <c r="B19" s="39"/>
      <c r="C19" s="39"/>
      <c r="D19" s="39"/>
      <c r="E19" s="39"/>
      <c r="F19" s="39"/>
      <c r="G19" s="39"/>
      <c r="H19" s="39"/>
      <c r="I19" s="39"/>
      <c r="J19" s="39"/>
      <c r="K19" s="39"/>
    </row>
    <row r="20" spans="1:11">
      <c r="A20" s="39" t="s">
        <v>59</v>
      </c>
      <c r="B20" s="39"/>
      <c r="C20" s="39"/>
      <c r="D20" s="39"/>
      <c r="E20" s="39"/>
      <c r="F20" s="39"/>
      <c r="G20" s="39"/>
      <c r="H20" s="39"/>
      <c r="I20" s="39"/>
      <c r="J20" s="39"/>
      <c r="K20" s="39"/>
    </row>
    <row r="21" spans="1:11">
      <c r="A21" s="39" t="s">
        <v>60</v>
      </c>
      <c r="B21" s="39"/>
      <c r="C21" s="39"/>
      <c r="D21" s="39"/>
      <c r="E21" s="39"/>
      <c r="F21" s="39"/>
      <c r="G21" s="39"/>
      <c r="H21" s="39"/>
      <c r="I21" s="39"/>
      <c r="J21" s="39"/>
      <c r="K21" s="39"/>
    </row>
    <row r="22" spans="1:11">
      <c r="A22" s="39"/>
      <c r="B22" s="39"/>
      <c r="C22" s="39"/>
      <c r="D22" s="39"/>
      <c r="E22" s="39"/>
      <c r="F22" s="39"/>
      <c r="G22" s="39"/>
      <c r="H22" s="39"/>
      <c r="I22" s="39"/>
      <c r="J22" s="39"/>
      <c r="K22" s="39"/>
    </row>
    <row r="23" spans="1:11">
      <c r="A23" s="40" t="s">
        <v>33</v>
      </c>
      <c r="B23" s="39"/>
      <c r="C23" s="39"/>
      <c r="D23" s="39"/>
      <c r="E23" s="39"/>
      <c r="F23" s="39"/>
      <c r="G23" s="39"/>
      <c r="H23" s="39"/>
      <c r="I23" s="39"/>
      <c r="J23" s="39"/>
      <c r="K23" s="39"/>
    </row>
    <row r="24" spans="1:11">
      <c r="A24" s="39"/>
      <c r="B24" s="39"/>
      <c r="C24" s="39"/>
      <c r="D24" s="39"/>
      <c r="E24" s="39"/>
      <c r="F24" s="39"/>
      <c r="G24" s="39"/>
      <c r="H24" s="39"/>
      <c r="I24" s="39"/>
      <c r="J24" s="39"/>
      <c r="K24" s="39"/>
    </row>
    <row r="25" spans="1:11">
      <c r="A25" s="39" t="s">
        <v>86</v>
      </c>
      <c r="B25" s="39"/>
      <c r="C25" s="39"/>
      <c r="D25" s="39"/>
      <c r="E25" s="39"/>
      <c r="F25" s="39"/>
      <c r="G25" s="39"/>
      <c r="H25" s="39"/>
      <c r="I25" s="39"/>
      <c r="J25" s="39"/>
      <c r="K25" s="39"/>
    </row>
    <row r="26" spans="1:11">
      <c r="A26" s="39" t="s">
        <v>38</v>
      </c>
      <c r="B26" s="39"/>
      <c r="C26" s="39"/>
      <c r="D26" s="39"/>
      <c r="E26" s="39"/>
      <c r="F26" s="39"/>
      <c r="G26" s="39"/>
      <c r="H26" s="39"/>
      <c r="I26" s="39"/>
      <c r="J26" s="39"/>
      <c r="K26" s="39"/>
    </row>
    <row r="27" spans="1:11">
      <c r="A27" s="39"/>
      <c r="B27" s="39"/>
      <c r="C27" s="39"/>
      <c r="D27" s="39"/>
      <c r="E27" s="39"/>
      <c r="F27" s="39"/>
      <c r="G27" s="39"/>
      <c r="H27" s="39"/>
      <c r="I27" s="39"/>
      <c r="J27" s="39"/>
      <c r="K27" s="39"/>
    </row>
    <row r="28" spans="1:11">
      <c r="A28" s="40" t="s">
        <v>34</v>
      </c>
      <c r="B28" s="39"/>
      <c r="C28" s="39"/>
      <c r="D28" s="39"/>
      <c r="E28" s="39"/>
      <c r="F28" s="39"/>
      <c r="G28" s="39"/>
      <c r="H28" s="39"/>
      <c r="I28" s="39"/>
      <c r="J28" s="39"/>
      <c r="K28" s="39"/>
    </row>
    <row r="29" spans="1:11">
      <c r="A29" s="40"/>
      <c r="B29" s="39"/>
      <c r="C29" s="39"/>
      <c r="D29" s="39"/>
      <c r="E29" s="39"/>
      <c r="F29" s="39"/>
      <c r="G29" s="39"/>
      <c r="H29" s="39"/>
      <c r="I29" s="39"/>
      <c r="J29" s="39"/>
      <c r="K29" s="39"/>
    </row>
    <row r="30" spans="1:11">
      <c r="A30" s="41" t="s">
        <v>191</v>
      </c>
      <c r="B30" s="39"/>
      <c r="C30" s="39"/>
      <c r="D30" s="39"/>
      <c r="E30" s="39"/>
      <c r="F30" s="39"/>
      <c r="G30" s="39"/>
      <c r="H30" s="39"/>
      <c r="I30" s="39"/>
      <c r="J30" s="39"/>
      <c r="K30" s="39"/>
    </row>
    <row r="31" spans="1:11">
      <c r="A31" s="41" t="s">
        <v>48</v>
      </c>
      <c r="B31" s="39"/>
      <c r="C31" s="39"/>
      <c r="D31" s="39"/>
      <c r="E31" s="39"/>
      <c r="F31" s="39"/>
      <c r="G31" s="39"/>
      <c r="H31" s="39"/>
      <c r="I31" s="39"/>
      <c r="J31" s="39"/>
      <c r="K31" s="39"/>
    </row>
    <row r="32" spans="1:11">
      <c r="A32" s="41" t="s">
        <v>49</v>
      </c>
      <c r="B32" s="39"/>
      <c r="C32" s="39"/>
      <c r="D32" s="39"/>
      <c r="E32" s="39"/>
      <c r="F32" s="39"/>
      <c r="G32" s="39"/>
      <c r="H32" s="39"/>
      <c r="I32" s="39"/>
      <c r="J32" s="39"/>
      <c r="K32" s="39"/>
    </row>
    <row r="33" spans="1:11">
      <c r="A33" s="41" t="s">
        <v>50</v>
      </c>
      <c r="B33" s="39"/>
      <c r="C33" s="39"/>
      <c r="D33" s="39"/>
      <c r="E33" s="39"/>
      <c r="F33" s="39"/>
      <c r="G33" s="39"/>
      <c r="H33" s="39"/>
      <c r="I33" s="39"/>
      <c r="J33" s="39"/>
      <c r="K33" s="39"/>
    </row>
    <row r="34" spans="1:11">
      <c r="A34" s="41" t="s">
        <v>51</v>
      </c>
      <c r="B34" s="39"/>
      <c r="C34" s="39"/>
      <c r="D34" s="39"/>
      <c r="E34" s="39"/>
      <c r="F34" s="39"/>
      <c r="G34" s="39"/>
      <c r="H34" s="39"/>
      <c r="I34" s="39"/>
      <c r="J34" s="39"/>
      <c r="K34" s="39"/>
    </row>
    <row r="35" spans="1:11">
      <c r="A35" s="41" t="s">
        <v>52</v>
      </c>
      <c r="B35" s="39"/>
      <c r="C35" s="39"/>
      <c r="D35" s="39"/>
      <c r="E35" s="39"/>
      <c r="F35" s="39"/>
      <c r="G35" s="39"/>
      <c r="H35" s="39"/>
      <c r="I35" s="39"/>
      <c r="J35" s="39"/>
      <c r="K35" s="39"/>
    </row>
    <row r="36" spans="1:11">
      <c r="A36" s="39"/>
      <c r="B36" s="39"/>
      <c r="C36" s="39"/>
      <c r="D36" s="39"/>
      <c r="E36" s="39"/>
      <c r="F36" s="39"/>
      <c r="G36" s="39"/>
      <c r="H36" s="39"/>
      <c r="I36" s="39"/>
      <c r="J36" s="39"/>
      <c r="K36" s="39"/>
    </row>
    <row r="37" spans="1:11">
      <c r="A37" s="39"/>
      <c r="B37" s="39"/>
      <c r="C37" s="39"/>
      <c r="D37" s="39"/>
      <c r="E37" s="39"/>
      <c r="F37" s="39"/>
      <c r="G37" s="39"/>
      <c r="H37" s="39"/>
      <c r="I37" s="39"/>
      <c r="J37" s="39"/>
      <c r="K37" s="39"/>
    </row>
  </sheetData>
  <pageMargins left="0.7" right="0.7" top="0.75" bottom="0.75" header="0.3" footer="0.3"/>
  <pageSetup scale="70"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U104"/>
  <sheetViews>
    <sheetView showGridLines="0" workbookViewId="0"/>
  </sheetViews>
  <sheetFormatPr baseColWidth="10" defaultColWidth="8.83203125" defaultRowHeight="15"/>
  <cols>
    <col min="1" max="1" width="3.5" style="1" customWidth="1"/>
    <col min="2" max="3" width="11.5" style="1" customWidth="1"/>
    <col min="4" max="4" width="10.6640625" style="1" customWidth="1"/>
    <col min="5" max="5" width="39.6640625" style="1" customWidth="1"/>
    <col min="6" max="6" width="40.6640625" style="1" customWidth="1"/>
    <col min="7" max="7" width="53.6640625" style="1" bestFit="1" customWidth="1"/>
    <col min="8" max="8" width="17.1640625" style="4" customWidth="1"/>
    <col min="9" max="9" width="12.83203125" style="1" customWidth="1"/>
    <col min="10" max="10" width="69.33203125" style="1" bestFit="1" customWidth="1"/>
    <col min="11" max="11" width="14.5" style="1" customWidth="1"/>
    <col min="12" max="13" width="8.6640625" style="1" bestFit="1" customWidth="1"/>
    <col min="14" max="16384" width="8.83203125" style="1"/>
  </cols>
  <sheetData>
    <row r="1" spans="1:13" ht="23" customHeight="1">
      <c r="H1" s="33" t="s">
        <v>1</v>
      </c>
      <c r="I1" s="2">
        <f>I3/I2</f>
        <v>0</v>
      </c>
    </row>
    <row r="2" spans="1:13">
      <c r="H2" s="1" t="s">
        <v>2</v>
      </c>
      <c r="I2" s="3">
        <f>SUM(I6:I469)</f>
        <v>1009</v>
      </c>
      <c r="J2" s="3"/>
    </row>
    <row r="3" spans="1:13">
      <c r="H3" s="1" t="s">
        <v>3</v>
      </c>
      <c r="I3" s="1">
        <f>SUMIF(D6:D469,"Yes",I6:I469)</f>
        <v>0</v>
      </c>
    </row>
    <row r="4" spans="1:13" ht="7.5" customHeight="1"/>
    <row r="5" spans="1:13" ht="32">
      <c r="A5" s="5"/>
      <c r="B5" s="6" t="s">
        <v>17</v>
      </c>
      <c r="C5" s="7" t="s">
        <v>4</v>
      </c>
      <c r="D5" s="6" t="s">
        <v>5</v>
      </c>
      <c r="E5" s="6" t="s">
        <v>12</v>
      </c>
      <c r="F5" s="6" t="s">
        <v>13</v>
      </c>
      <c r="G5" s="6" t="s">
        <v>11</v>
      </c>
      <c r="H5" s="6" t="s">
        <v>10</v>
      </c>
      <c r="I5" s="6" t="s">
        <v>0</v>
      </c>
      <c r="J5" s="6" t="s">
        <v>182</v>
      </c>
      <c r="K5" s="8" t="s">
        <v>6</v>
      </c>
      <c r="L5" s="9" t="s">
        <v>7</v>
      </c>
      <c r="M5" s="10" t="s">
        <v>8</v>
      </c>
    </row>
    <row r="6" spans="1:13">
      <c r="A6" s="11"/>
      <c r="B6" s="18"/>
      <c r="C6" s="18"/>
      <c r="D6" s="12" t="s">
        <v>9</v>
      </c>
      <c r="E6" s="38" t="s">
        <v>19</v>
      </c>
      <c r="G6" s="38"/>
      <c r="H6" s="1"/>
      <c r="J6" s="54"/>
      <c r="K6" s="13"/>
      <c r="L6" s="14"/>
      <c r="M6" s="15"/>
    </row>
    <row r="7" spans="1:13">
      <c r="A7" s="11"/>
      <c r="B7" s="18"/>
      <c r="C7" s="18"/>
      <c r="D7" s="12" t="s">
        <v>9</v>
      </c>
      <c r="E7" s="1" t="s">
        <v>121</v>
      </c>
      <c r="F7" s="1" t="s">
        <v>122</v>
      </c>
      <c r="G7" s="1" t="s">
        <v>123</v>
      </c>
      <c r="H7" s="1" t="s">
        <v>124</v>
      </c>
      <c r="I7" s="1">
        <v>28</v>
      </c>
      <c r="J7" s="54"/>
      <c r="K7" s="13">
        <f>SUM($I$6:I7)</f>
        <v>28</v>
      </c>
      <c r="L7" s="14">
        <f t="shared" ref="L7:L9" si="0">SUMIFS(PgCnt,CompFlag,"Yes",ActFDate,"&lt;="&amp;B7)</f>
        <v>0</v>
      </c>
      <c r="M7" s="15">
        <f t="shared" ref="M7" si="1">L7/K7</f>
        <v>0</v>
      </c>
    </row>
    <row r="8" spans="1:13">
      <c r="A8" s="11"/>
      <c r="B8" s="18"/>
      <c r="C8" s="18"/>
      <c r="D8" s="12" t="s">
        <v>9</v>
      </c>
      <c r="E8" s="1" t="s">
        <v>121</v>
      </c>
      <c r="F8" s="1" t="s">
        <v>122</v>
      </c>
      <c r="G8" s="1" t="s">
        <v>125</v>
      </c>
      <c r="H8" s="1" t="s">
        <v>124</v>
      </c>
      <c r="I8" s="1">
        <v>16</v>
      </c>
      <c r="J8" s="54" t="s">
        <v>173</v>
      </c>
      <c r="K8" s="13">
        <f>SUM($I$6:I8)</f>
        <v>44</v>
      </c>
      <c r="L8" s="14">
        <f t="shared" si="0"/>
        <v>0</v>
      </c>
      <c r="M8" s="15">
        <f t="shared" ref="M8:M9" si="2">L8/K8</f>
        <v>0</v>
      </c>
    </row>
    <row r="9" spans="1:13">
      <c r="A9" s="11"/>
      <c r="B9" s="18"/>
      <c r="C9" s="18"/>
      <c r="D9" s="12" t="s">
        <v>9</v>
      </c>
      <c r="E9" s="1" t="s">
        <v>121</v>
      </c>
      <c r="F9" s="1" t="s">
        <v>122</v>
      </c>
      <c r="G9" s="1" t="s">
        <v>126</v>
      </c>
      <c r="H9" s="1" t="s">
        <v>124</v>
      </c>
      <c r="I9" s="1">
        <v>30</v>
      </c>
      <c r="J9" s="54" t="s">
        <v>173</v>
      </c>
      <c r="K9" s="13">
        <f>SUM($I$6:I9)</f>
        <v>74</v>
      </c>
      <c r="L9" s="14">
        <f t="shared" si="0"/>
        <v>0</v>
      </c>
      <c r="M9" s="15">
        <f t="shared" si="2"/>
        <v>0</v>
      </c>
    </row>
    <row r="10" spans="1:13">
      <c r="A10" s="11"/>
      <c r="B10" s="18"/>
      <c r="C10" s="18"/>
      <c r="D10" s="12" t="s">
        <v>9</v>
      </c>
      <c r="E10" s="1" t="s">
        <v>121</v>
      </c>
      <c r="F10" s="1" t="s">
        <v>122</v>
      </c>
      <c r="G10" s="1" t="s">
        <v>127</v>
      </c>
      <c r="H10" s="1" t="s">
        <v>124</v>
      </c>
      <c r="I10" s="1">
        <v>16</v>
      </c>
      <c r="J10" s="54" t="s">
        <v>173</v>
      </c>
      <c r="K10" s="13">
        <f>SUM($I$6:I10)</f>
        <v>90</v>
      </c>
      <c r="L10" s="14">
        <f t="shared" ref="L10:L16" si="3">SUMIFS(PgCnt,CompFlag,"Yes",ActFDate,"&lt;="&amp;B10)</f>
        <v>0</v>
      </c>
      <c r="M10" s="15">
        <f t="shared" ref="M10:M16" si="4">L10/K10</f>
        <v>0</v>
      </c>
    </row>
    <row r="11" spans="1:13">
      <c r="A11" s="11"/>
      <c r="B11" s="18"/>
      <c r="C11" s="18"/>
      <c r="D11" s="12" t="s">
        <v>9</v>
      </c>
      <c r="E11" s="1" t="s">
        <v>121</v>
      </c>
      <c r="F11" s="1" t="s">
        <v>122</v>
      </c>
      <c r="G11" s="1" t="s">
        <v>128</v>
      </c>
      <c r="H11" s="1" t="s">
        <v>124</v>
      </c>
      <c r="I11" s="1">
        <v>13</v>
      </c>
      <c r="J11" s="54"/>
      <c r="K11" s="13">
        <f>SUM($I$6:I11)</f>
        <v>103</v>
      </c>
      <c r="L11" s="14">
        <f t="shared" si="3"/>
        <v>0</v>
      </c>
      <c r="M11" s="15">
        <f t="shared" si="4"/>
        <v>0</v>
      </c>
    </row>
    <row r="12" spans="1:13">
      <c r="A12" s="11"/>
      <c r="B12" s="18"/>
      <c r="C12" s="18"/>
      <c r="D12" s="12" t="s">
        <v>9</v>
      </c>
      <c r="E12" s="1" t="s">
        <v>121</v>
      </c>
      <c r="F12" s="1" t="s">
        <v>122</v>
      </c>
      <c r="G12" s="1" t="s">
        <v>129</v>
      </c>
      <c r="H12" s="1" t="s">
        <v>124</v>
      </c>
      <c r="I12" s="1">
        <v>19</v>
      </c>
      <c r="J12" s="54" t="s">
        <v>173</v>
      </c>
      <c r="K12" s="13">
        <f>SUM($I$6:I12)</f>
        <v>122</v>
      </c>
      <c r="L12" s="14">
        <f t="shared" si="3"/>
        <v>0</v>
      </c>
      <c r="M12" s="15">
        <f t="shared" si="4"/>
        <v>0</v>
      </c>
    </row>
    <row r="13" spans="1:13">
      <c r="A13" s="11"/>
      <c r="B13" s="18"/>
      <c r="C13" s="18"/>
      <c r="D13" s="12" t="s">
        <v>9</v>
      </c>
      <c r="E13" s="1" t="s">
        <v>121</v>
      </c>
      <c r="F13" s="1" t="s">
        <v>122</v>
      </c>
      <c r="G13" s="1" t="s">
        <v>130</v>
      </c>
      <c r="H13" s="1" t="s">
        <v>124</v>
      </c>
      <c r="I13" s="1">
        <v>15</v>
      </c>
      <c r="J13" s="54"/>
      <c r="K13" s="13">
        <f>SUM($I$6:I13)</f>
        <v>137</v>
      </c>
      <c r="L13" s="14">
        <f t="shared" si="3"/>
        <v>0</v>
      </c>
      <c r="M13" s="15">
        <f t="shared" si="4"/>
        <v>0</v>
      </c>
    </row>
    <row r="14" spans="1:13">
      <c r="A14" s="11"/>
      <c r="B14" s="18"/>
      <c r="C14" s="18"/>
      <c r="D14" s="12" t="s">
        <v>9</v>
      </c>
      <c r="E14" s="1" t="s">
        <v>121</v>
      </c>
      <c r="F14" s="1" t="s">
        <v>122</v>
      </c>
      <c r="G14" s="1" t="s">
        <v>131</v>
      </c>
      <c r="H14" s="1" t="s">
        <v>124</v>
      </c>
      <c r="I14" s="1">
        <v>16</v>
      </c>
      <c r="J14" s="54"/>
      <c r="K14" s="13">
        <f>SUM($I$6:I14)</f>
        <v>153</v>
      </c>
      <c r="L14" s="14">
        <f t="shared" si="3"/>
        <v>0</v>
      </c>
      <c r="M14" s="15">
        <f t="shared" si="4"/>
        <v>0</v>
      </c>
    </row>
    <row r="15" spans="1:13">
      <c r="A15" s="11"/>
      <c r="B15" s="18"/>
      <c r="C15" s="18"/>
      <c r="D15" s="12" t="s">
        <v>9</v>
      </c>
      <c r="E15" s="1" t="s">
        <v>121</v>
      </c>
      <c r="F15" s="1" t="s">
        <v>122</v>
      </c>
      <c r="G15" s="1" t="s">
        <v>132</v>
      </c>
      <c r="H15" s="1" t="s">
        <v>124</v>
      </c>
      <c r="I15" s="1">
        <v>15</v>
      </c>
      <c r="J15" s="54"/>
      <c r="K15" s="13">
        <f>SUM($I$6:I15)</f>
        <v>168</v>
      </c>
      <c r="L15" s="14">
        <f t="shared" si="3"/>
        <v>0</v>
      </c>
      <c r="M15" s="15">
        <f t="shared" si="4"/>
        <v>0</v>
      </c>
    </row>
    <row r="16" spans="1:13">
      <c r="A16" s="11"/>
      <c r="B16" s="18"/>
      <c r="C16" s="18"/>
      <c r="D16" s="12" t="s">
        <v>9</v>
      </c>
      <c r="E16" s="1" t="s">
        <v>121</v>
      </c>
      <c r="F16" s="1" t="s">
        <v>122</v>
      </c>
      <c r="G16" s="1" t="s">
        <v>174</v>
      </c>
      <c r="H16" s="1" t="s">
        <v>124</v>
      </c>
      <c r="I16" s="1">
        <v>9</v>
      </c>
      <c r="J16" s="54" t="s">
        <v>175</v>
      </c>
      <c r="K16" s="13">
        <f>SUM($I$6:I16)</f>
        <v>177</v>
      </c>
      <c r="L16" s="14">
        <f t="shared" si="3"/>
        <v>0</v>
      </c>
      <c r="M16" s="15">
        <f t="shared" si="4"/>
        <v>0</v>
      </c>
    </row>
    <row r="17" spans="1:21">
      <c r="A17" s="11"/>
      <c r="B17" s="18"/>
      <c r="C17" s="18"/>
      <c r="D17" s="12" t="s">
        <v>9</v>
      </c>
      <c r="E17" s="1" t="s">
        <v>121</v>
      </c>
      <c r="F17" s="1" t="s">
        <v>133</v>
      </c>
      <c r="G17" s="1" t="s">
        <v>67</v>
      </c>
      <c r="H17" s="1" t="s">
        <v>134</v>
      </c>
      <c r="I17" s="1">
        <v>14</v>
      </c>
      <c r="J17" s="54"/>
      <c r="K17" s="13">
        <f>SUM($I$6:I17)</f>
        <v>191</v>
      </c>
      <c r="L17" s="14">
        <f t="shared" ref="L17" si="5">SUMIFS(PgCnt,CompFlag,"Yes",ActFDate,"&lt;="&amp;B17)</f>
        <v>0</v>
      </c>
      <c r="M17" s="15">
        <f t="shared" ref="M17" si="6">L17/K17</f>
        <v>0</v>
      </c>
    </row>
    <row r="18" spans="1:21">
      <c r="A18" s="11"/>
      <c r="B18" s="18"/>
      <c r="C18" s="18"/>
      <c r="D18" s="12" t="s">
        <v>9</v>
      </c>
      <c r="E18" s="1" t="s">
        <v>121</v>
      </c>
      <c r="F18" s="1" t="s">
        <v>133</v>
      </c>
      <c r="G18" s="1" t="s">
        <v>68</v>
      </c>
      <c r="H18" s="1" t="s">
        <v>109</v>
      </c>
      <c r="I18" s="1">
        <v>40</v>
      </c>
      <c r="J18" s="54"/>
      <c r="K18" s="13">
        <f>SUM($I$6:I18)</f>
        <v>231</v>
      </c>
      <c r="L18" s="14">
        <f t="shared" ref="L18" si="7">SUMIFS(PgCnt,CompFlag,"Yes",ActFDate,"&lt;="&amp;B18)</f>
        <v>0</v>
      </c>
      <c r="M18" s="15">
        <f t="shared" ref="M18" si="8">L18/K18</f>
        <v>0</v>
      </c>
    </row>
    <row r="19" spans="1:21">
      <c r="A19" s="11"/>
      <c r="B19" s="18"/>
      <c r="C19" s="18"/>
      <c r="D19" s="12" t="s">
        <v>9</v>
      </c>
      <c r="E19" s="1" t="s">
        <v>121</v>
      </c>
      <c r="F19" s="1" t="s">
        <v>133</v>
      </c>
      <c r="G19" s="1" t="s">
        <v>69</v>
      </c>
      <c r="H19" s="1" t="s">
        <v>109</v>
      </c>
      <c r="I19" s="1">
        <v>23</v>
      </c>
      <c r="J19" s="54"/>
      <c r="K19" s="13">
        <f>SUM($I$6:I19)</f>
        <v>254</v>
      </c>
      <c r="L19" s="14">
        <f t="shared" ref="L19:L27" si="9">SUMIFS(PgCnt,CompFlag,"Yes",ActFDate,"&lt;="&amp;B19)</f>
        <v>0</v>
      </c>
      <c r="M19" s="15">
        <f t="shared" ref="M19:M27" si="10">L19/K19</f>
        <v>0</v>
      </c>
    </row>
    <row r="20" spans="1:21">
      <c r="A20" s="11"/>
      <c r="B20" s="18"/>
      <c r="C20" s="18"/>
      <c r="D20" s="12" t="s">
        <v>9</v>
      </c>
      <c r="E20" s="1" t="s">
        <v>121</v>
      </c>
      <c r="F20" s="1" t="s">
        <v>133</v>
      </c>
      <c r="G20" s="1" t="s">
        <v>66</v>
      </c>
      <c r="H20" s="1" t="s">
        <v>135</v>
      </c>
      <c r="I20" s="1">
        <v>35</v>
      </c>
      <c r="J20" s="54"/>
      <c r="K20" s="13">
        <f>SUM($I$6:I20)</f>
        <v>289</v>
      </c>
      <c r="L20" s="14">
        <f t="shared" si="9"/>
        <v>0</v>
      </c>
      <c r="M20" s="15">
        <f t="shared" si="10"/>
        <v>0</v>
      </c>
    </row>
    <row r="21" spans="1:21">
      <c r="A21" s="11"/>
      <c r="B21" s="18"/>
      <c r="C21" s="18"/>
      <c r="D21" s="12" t="s">
        <v>9</v>
      </c>
      <c r="E21" s="1" t="s">
        <v>121</v>
      </c>
      <c r="F21" s="1" t="s">
        <v>133</v>
      </c>
      <c r="G21" s="1" t="s">
        <v>70</v>
      </c>
      <c r="H21" s="1" t="s">
        <v>136</v>
      </c>
      <c r="I21" s="1">
        <v>27</v>
      </c>
      <c r="J21" s="54"/>
      <c r="K21" s="13">
        <f>SUM($I$6:I21)</f>
        <v>316</v>
      </c>
      <c r="L21" s="14">
        <f t="shared" si="9"/>
        <v>0</v>
      </c>
      <c r="M21" s="15">
        <f t="shared" si="10"/>
        <v>0</v>
      </c>
    </row>
    <row r="22" spans="1:21">
      <c r="A22" s="11"/>
      <c r="B22" s="18"/>
      <c r="C22" s="18"/>
      <c r="D22" s="12" t="s">
        <v>9</v>
      </c>
      <c r="E22" s="1" t="s">
        <v>121</v>
      </c>
      <c r="F22" s="1" t="s">
        <v>133</v>
      </c>
      <c r="G22" s="1" t="s">
        <v>178</v>
      </c>
      <c r="H22" s="1" t="s">
        <v>137</v>
      </c>
      <c r="I22" s="1">
        <v>68</v>
      </c>
      <c r="J22" s="54" t="s">
        <v>176</v>
      </c>
      <c r="K22" s="13">
        <f>SUM($I$6:I22)</f>
        <v>384</v>
      </c>
      <c r="L22" s="14">
        <f t="shared" si="9"/>
        <v>0</v>
      </c>
      <c r="M22" s="15">
        <f t="shared" si="10"/>
        <v>0</v>
      </c>
    </row>
    <row r="23" spans="1:21">
      <c r="A23" s="11"/>
      <c r="B23" s="18"/>
      <c r="C23" s="18"/>
      <c r="D23" s="12" t="s">
        <v>9</v>
      </c>
      <c r="E23" s="1" t="s">
        <v>121</v>
      </c>
      <c r="F23" s="1" t="s">
        <v>133</v>
      </c>
      <c r="G23" s="1" t="s">
        <v>138</v>
      </c>
      <c r="H23" s="1" t="s">
        <v>139</v>
      </c>
      <c r="I23" s="1">
        <v>5</v>
      </c>
      <c r="J23" s="54"/>
      <c r="K23" s="13">
        <f>SUM($I$6:I23)</f>
        <v>389</v>
      </c>
      <c r="L23" s="14">
        <f t="shared" si="9"/>
        <v>0</v>
      </c>
      <c r="M23" s="15">
        <f t="shared" si="10"/>
        <v>0</v>
      </c>
    </row>
    <row r="24" spans="1:21">
      <c r="A24" s="11"/>
      <c r="B24" s="18"/>
      <c r="C24" s="18"/>
      <c r="D24" s="12" t="s">
        <v>9</v>
      </c>
      <c r="E24" s="1" t="s">
        <v>121</v>
      </c>
      <c r="F24" s="1" t="s">
        <v>133</v>
      </c>
      <c r="G24" s="1" t="s">
        <v>64</v>
      </c>
      <c r="H24" s="1" t="s">
        <v>140</v>
      </c>
      <c r="I24" s="1">
        <v>9</v>
      </c>
      <c r="J24" s="54"/>
      <c r="K24" s="13">
        <f>SUM($I$6:I24)</f>
        <v>398</v>
      </c>
      <c r="L24" s="14">
        <f t="shared" si="9"/>
        <v>0</v>
      </c>
      <c r="M24" s="15">
        <f t="shared" si="10"/>
        <v>0</v>
      </c>
    </row>
    <row r="25" spans="1:21">
      <c r="A25" s="11"/>
      <c r="B25" s="18"/>
      <c r="C25" s="18"/>
      <c r="D25" s="12" t="s">
        <v>9</v>
      </c>
      <c r="E25" s="1" t="s">
        <v>121</v>
      </c>
      <c r="F25" s="1" t="s">
        <v>133</v>
      </c>
      <c r="G25" s="1" t="s">
        <v>71</v>
      </c>
      <c r="H25" s="1" t="s">
        <v>141</v>
      </c>
      <c r="I25" s="1">
        <v>34</v>
      </c>
      <c r="J25" s="54"/>
      <c r="K25" s="13">
        <f>SUM($I$6:I25)</f>
        <v>432</v>
      </c>
      <c r="L25" s="14">
        <f t="shared" si="9"/>
        <v>0</v>
      </c>
      <c r="M25" s="15">
        <f t="shared" si="10"/>
        <v>0</v>
      </c>
    </row>
    <row r="26" spans="1:21">
      <c r="A26" s="11"/>
      <c r="B26" s="18"/>
      <c r="C26" s="18"/>
      <c r="D26" s="12" t="s">
        <v>9</v>
      </c>
      <c r="E26" s="1" t="s">
        <v>121</v>
      </c>
      <c r="F26" s="1" t="s">
        <v>133</v>
      </c>
      <c r="G26" s="1" t="s">
        <v>85</v>
      </c>
      <c r="H26" s="1" t="s">
        <v>142</v>
      </c>
      <c r="I26" s="1">
        <v>40</v>
      </c>
      <c r="J26" s="54"/>
      <c r="K26" s="13">
        <f>SUM($I$6:I26)</f>
        <v>472</v>
      </c>
      <c r="L26" s="14">
        <f t="shared" si="9"/>
        <v>0</v>
      </c>
      <c r="M26" s="15">
        <f t="shared" si="10"/>
        <v>0</v>
      </c>
    </row>
    <row r="27" spans="1:21">
      <c r="A27" s="11"/>
      <c r="B27" s="18"/>
      <c r="C27" s="18"/>
      <c r="D27" s="12" t="s">
        <v>9</v>
      </c>
      <c r="E27" s="1" t="s">
        <v>121</v>
      </c>
      <c r="F27" s="1" t="s">
        <v>133</v>
      </c>
      <c r="G27" s="1" t="s">
        <v>65</v>
      </c>
      <c r="H27" s="1" t="s">
        <v>143</v>
      </c>
      <c r="I27" s="1">
        <v>23</v>
      </c>
      <c r="J27" s="54"/>
      <c r="K27" s="13">
        <f>SUM($I$6:I27)</f>
        <v>495</v>
      </c>
      <c r="L27" s="14">
        <f t="shared" si="9"/>
        <v>0</v>
      </c>
      <c r="M27" s="15">
        <f t="shared" si="10"/>
        <v>0</v>
      </c>
    </row>
    <row r="28" spans="1:21">
      <c r="A28" s="11"/>
      <c r="B28" s="18"/>
      <c r="C28" s="18"/>
      <c r="D28" s="12" t="s">
        <v>9</v>
      </c>
      <c r="E28" s="1" t="s">
        <v>121</v>
      </c>
      <c r="F28" s="1" t="s">
        <v>133</v>
      </c>
      <c r="G28" s="1" t="s">
        <v>72</v>
      </c>
      <c r="H28" s="1" t="s">
        <v>73</v>
      </c>
      <c r="I28" s="1">
        <v>1</v>
      </c>
      <c r="J28" s="54"/>
      <c r="K28" s="13">
        <f>SUM($I$6:I28)</f>
        <v>496</v>
      </c>
      <c r="L28" s="14">
        <f t="shared" ref="L28:L52" si="11">SUMIFS(PgCnt,CompFlag,"Yes",ActFDate,"&lt;="&amp;B28)</f>
        <v>0</v>
      </c>
      <c r="M28" s="15">
        <f t="shared" ref="M28:M52" si="12">L28/K28</f>
        <v>0</v>
      </c>
    </row>
    <row r="29" spans="1:21">
      <c r="A29" s="11"/>
      <c r="B29" s="18"/>
      <c r="C29" s="18"/>
      <c r="D29" s="12" t="s">
        <v>9</v>
      </c>
      <c r="E29" s="1" t="s">
        <v>144</v>
      </c>
      <c r="F29" s="1" t="s">
        <v>145</v>
      </c>
      <c r="G29" s="1" t="s">
        <v>74</v>
      </c>
      <c r="H29" s="1" t="s">
        <v>146</v>
      </c>
      <c r="I29" s="1">
        <v>15</v>
      </c>
      <c r="J29" s="54"/>
      <c r="K29" s="13">
        <f>SUM($I$6:I29)</f>
        <v>511</v>
      </c>
      <c r="L29" s="14">
        <f t="shared" si="11"/>
        <v>0</v>
      </c>
      <c r="M29" s="15">
        <f t="shared" si="12"/>
        <v>0</v>
      </c>
    </row>
    <row r="30" spans="1:21">
      <c r="A30" s="11"/>
      <c r="B30" s="18"/>
      <c r="C30" s="18"/>
      <c r="D30" s="12" t="s">
        <v>9</v>
      </c>
      <c r="E30" s="1" t="s">
        <v>144</v>
      </c>
      <c r="F30" s="1" t="s">
        <v>145</v>
      </c>
      <c r="G30" s="1" t="s">
        <v>75</v>
      </c>
      <c r="H30" s="1" t="s">
        <v>146</v>
      </c>
      <c r="I30" s="1">
        <v>32</v>
      </c>
      <c r="J30" s="54"/>
      <c r="K30" s="13">
        <f>SUM($I$6:I30)</f>
        <v>543</v>
      </c>
      <c r="L30" s="14">
        <f t="shared" si="11"/>
        <v>0</v>
      </c>
      <c r="M30" s="15">
        <f t="shared" si="12"/>
        <v>0</v>
      </c>
    </row>
    <row r="31" spans="1:21">
      <c r="A31" s="11"/>
      <c r="B31" s="18"/>
      <c r="C31" s="18"/>
      <c r="D31" s="12" t="s">
        <v>9</v>
      </c>
      <c r="E31" s="1" t="s">
        <v>144</v>
      </c>
      <c r="F31" s="1" t="s">
        <v>145</v>
      </c>
      <c r="G31" s="1" t="s">
        <v>76</v>
      </c>
      <c r="H31" s="1" t="s">
        <v>146</v>
      </c>
      <c r="I31" s="1">
        <v>28</v>
      </c>
      <c r="J31" s="54"/>
      <c r="K31" s="13">
        <f>SUM($I$6:I31)</f>
        <v>571</v>
      </c>
      <c r="L31" s="14">
        <f t="shared" si="11"/>
        <v>0</v>
      </c>
      <c r="M31" s="15">
        <f t="shared" si="12"/>
        <v>0</v>
      </c>
    </row>
    <row r="32" spans="1:21">
      <c r="A32" s="11"/>
      <c r="B32" s="18"/>
      <c r="C32" s="18"/>
      <c r="D32" s="12" t="s">
        <v>9</v>
      </c>
      <c r="E32" s="1" t="s">
        <v>144</v>
      </c>
      <c r="F32" s="1" t="s">
        <v>145</v>
      </c>
      <c r="G32" s="1" t="s">
        <v>77</v>
      </c>
      <c r="H32" s="1" t="s">
        <v>146</v>
      </c>
      <c r="I32" s="1">
        <v>14</v>
      </c>
      <c r="J32" s="54"/>
      <c r="K32" s="13">
        <f>SUM($I$6:I32)</f>
        <v>585</v>
      </c>
      <c r="L32" s="14">
        <f t="shared" si="11"/>
        <v>0</v>
      </c>
      <c r="M32" s="15">
        <f t="shared" si="12"/>
        <v>0</v>
      </c>
      <c r="U32" s="54"/>
    </row>
    <row r="33" spans="1:21">
      <c r="A33" s="11"/>
      <c r="B33" s="18"/>
      <c r="C33" s="18"/>
      <c r="D33" s="12" t="s">
        <v>9</v>
      </c>
      <c r="E33" s="1" t="s">
        <v>144</v>
      </c>
      <c r="F33" s="1" t="s">
        <v>145</v>
      </c>
      <c r="G33" s="1" t="s">
        <v>78</v>
      </c>
      <c r="H33" s="1" t="s">
        <v>146</v>
      </c>
      <c r="I33" s="1">
        <v>41</v>
      </c>
      <c r="J33" s="54"/>
      <c r="K33" s="13">
        <f>SUM($I$6:I33)</f>
        <v>626</v>
      </c>
      <c r="L33" s="14">
        <f t="shared" si="11"/>
        <v>0</v>
      </c>
      <c r="M33" s="15">
        <f t="shared" si="12"/>
        <v>0</v>
      </c>
      <c r="U33" s="54"/>
    </row>
    <row r="34" spans="1:21">
      <c r="A34" s="11"/>
      <c r="B34" s="18"/>
      <c r="C34" s="18"/>
      <c r="D34" s="12" t="s">
        <v>9</v>
      </c>
      <c r="E34" s="1" t="s">
        <v>144</v>
      </c>
      <c r="F34" s="1" t="s">
        <v>145</v>
      </c>
      <c r="G34" s="1" t="s">
        <v>79</v>
      </c>
      <c r="H34" s="1" t="s">
        <v>146</v>
      </c>
      <c r="I34" s="1">
        <v>20</v>
      </c>
      <c r="J34" s="54"/>
      <c r="K34" s="13">
        <f>SUM($I$6:I34)</f>
        <v>646</v>
      </c>
      <c r="L34" s="14">
        <f t="shared" si="11"/>
        <v>0</v>
      </c>
      <c r="M34" s="15">
        <f t="shared" si="12"/>
        <v>0</v>
      </c>
      <c r="U34" s="54"/>
    </row>
    <row r="35" spans="1:21">
      <c r="A35" s="11"/>
      <c r="B35" s="18"/>
      <c r="C35" s="18"/>
      <c r="D35" s="12" t="s">
        <v>9</v>
      </c>
      <c r="E35" s="1" t="s">
        <v>144</v>
      </c>
      <c r="F35" s="1" t="s">
        <v>145</v>
      </c>
      <c r="G35" s="1" t="s">
        <v>80</v>
      </c>
      <c r="H35" s="1" t="s">
        <v>147</v>
      </c>
      <c r="I35" s="1">
        <v>6</v>
      </c>
      <c r="J35" s="54"/>
      <c r="K35" s="13">
        <f>SUM($I$6:I35)</f>
        <v>652</v>
      </c>
      <c r="L35" s="14">
        <f t="shared" si="11"/>
        <v>0</v>
      </c>
      <c r="M35" s="15">
        <f t="shared" si="12"/>
        <v>0</v>
      </c>
      <c r="U35" s="54"/>
    </row>
    <row r="36" spans="1:21">
      <c r="A36" s="11"/>
      <c r="B36" s="18"/>
      <c r="C36" s="18"/>
      <c r="D36" s="12" t="s">
        <v>9</v>
      </c>
      <c r="E36" s="1" t="s">
        <v>144</v>
      </c>
      <c r="F36" s="1" t="s">
        <v>145</v>
      </c>
      <c r="G36" s="1" t="s">
        <v>111</v>
      </c>
      <c r="H36" s="1" t="s">
        <v>110</v>
      </c>
      <c r="I36" s="1">
        <v>43</v>
      </c>
      <c r="J36" s="54"/>
      <c r="K36" s="13">
        <f>SUM($I$6:I36)</f>
        <v>695</v>
      </c>
      <c r="L36" s="14">
        <f t="shared" si="11"/>
        <v>0</v>
      </c>
      <c r="M36" s="15">
        <f t="shared" si="12"/>
        <v>0</v>
      </c>
    </row>
    <row r="37" spans="1:21">
      <c r="A37" s="11"/>
      <c r="B37" s="18"/>
      <c r="C37" s="18"/>
      <c r="D37" s="12" t="s">
        <v>9</v>
      </c>
      <c r="E37" s="1" t="s">
        <v>144</v>
      </c>
      <c r="F37" s="1" t="s">
        <v>148</v>
      </c>
      <c r="G37" s="1" t="s">
        <v>82</v>
      </c>
      <c r="H37" s="1" t="s">
        <v>82</v>
      </c>
      <c r="I37" s="1">
        <v>46</v>
      </c>
      <c r="J37" s="54"/>
      <c r="K37" s="13">
        <f>SUM($I$6:I37)</f>
        <v>741</v>
      </c>
      <c r="L37" s="14">
        <f t="shared" si="11"/>
        <v>0</v>
      </c>
      <c r="M37" s="15">
        <f t="shared" si="12"/>
        <v>0</v>
      </c>
    </row>
    <row r="38" spans="1:21">
      <c r="A38" s="11"/>
      <c r="B38" s="18"/>
      <c r="C38" s="18"/>
      <c r="D38" s="12" t="s">
        <v>9</v>
      </c>
      <c r="E38" s="1" t="s">
        <v>144</v>
      </c>
      <c r="F38" s="1" t="s">
        <v>148</v>
      </c>
      <c r="G38" s="1" t="s">
        <v>47</v>
      </c>
      <c r="H38" s="1" t="s">
        <v>112</v>
      </c>
      <c r="I38" s="1">
        <v>5</v>
      </c>
      <c r="J38" s="54"/>
      <c r="K38" s="13">
        <f>SUM($I$6:I38)</f>
        <v>746</v>
      </c>
      <c r="L38" s="14">
        <f t="shared" si="11"/>
        <v>0</v>
      </c>
      <c r="M38" s="15">
        <f t="shared" si="12"/>
        <v>0</v>
      </c>
    </row>
    <row r="39" spans="1:21">
      <c r="A39" s="11"/>
      <c r="B39" s="18"/>
      <c r="C39" s="18"/>
      <c r="D39" s="12" t="s">
        <v>9</v>
      </c>
      <c r="E39" s="1" t="s">
        <v>144</v>
      </c>
      <c r="F39" s="1" t="s">
        <v>148</v>
      </c>
      <c r="G39" s="1" t="s">
        <v>114</v>
      </c>
      <c r="H39" s="1" t="s">
        <v>113</v>
      </c>
      <c r="I39" s="1">
        <v>21</v>
      </c>
      <c r="J39" s="54"/>
      <c r="K39" s="13">
        <f>SUM($I$6:I39)</f>
        <v>767</v>
      </c>
      <c r="L39" s="14">
        <f t="shared" si="11"/>
        <v>0</v>
      </c>
      <c r="M39" s="15">
        <f t="shared" si="12"/>
        <v>0</v>
      </c>
    </row>
    <row r="40" spans="1:21">
      <c r="A40" s="11"/>
      <c r="B40" s="18"/>
      <c r="C40" s="18"/>
      <c r="D40" s="12" t="s">
        <v>9</v>
      </c>
      <c r="E40" s="1" t="s">
        <v>149</v>
      </c>
      <c r="F40" s="1" t="s">
        <v>150</v>
      </c>
      <c r="G40" s="1" t="s">
        <v>151</v>
      </c>
      <c r="H40" s="1" t="s">
        <v>152</v>
      </c>
      <c r="I40" s="1">
        <v>4</v>
      </c>
      <c r="J40" s="54"/>
      <c r="K40" s="13">
        <f>SUM($I$6:I40)</f>
        <v>771</v>
      </c>
      <c r="L40" s="14">
        <f t="shared" si="11"/>
        <v>0</v>
      </c>
      <c r="M40" s="15">
        <f t="shared" si="12"/>
        <v>0</v>
      </c>
    </row>
    <row r="41" spans="1:21">
      <c r="A41" s="11"/>
      <c r="B41" s="18"/>
      <c r="C41" s="18"/>
      <c r="D41" s="12" t="s">
        <v>9</v>
      </c>
      <c r="E41" s="1" t="s">
        <v>149</v>
      </c>
      <c r="F41" s="1" t="s">
        <v>150</v>
      </c>
      <c r="G41" s="1" t="s">
        <v>153</v>
      </c>
      <c r="H41" s="1" t="s">
        <v>154</v>
      </c>
      <c r="I41" s="1">
        <v>6</v>
      </c>
      <c r="J41" s="54"/>
      <c r="K41" s="13">
        <f>SUM($I$6:I41)</f>
        <v>777</v>
      </c>
      <c r="L41" s="14">
        <f t="shared" si="11"/>
        <v>0</v>
      </c>
      <c r="M41" s="15">
        <f t="shared" si="12"/>
        <v>0</v>
      </c>
    </row>
    <row r="42" spans="1:21">
      <c r="A42" s="11"/>
      <c r="B42" s="18"/>
      <c r="C42" s="18"/>
      <c r="D42" s="12" t="s">
        <v>9</v>
      </c>
      <c r="E42" s="1" t="s">
        <v>149</v>
      </c>
      <c r="F42" s="1" t="s">
        <v>150</v>
      </c>
      <c r="G42" s="1" t="s">
        <v>155</v>
      </c>
      <c r="H42" s="1" t="s">
        <v>156</v>
      </c>
      <c r="I42" s="1">
        <v>13</v>
      </c>
      <c r="J42" s="54"/>
      <c r="K42" s="13">
        <f>SUM($I$6:I42)</f>
        <v>790</v>
      </c>
      <c r="L42" s="14">
        <f t="shared" si="11"/>
        <v>0</v>
      </c>
      <c r="M42" s="15">
        <f t="shared" si="12"/>
        <v>0</v>
      </c>
    </row>
    <row r="43" spans="1:21">
      <c r="A43" s="11"/>
      <c r="B43" s="18"/>
      <c r="C43" s="18"/>
      <c r="D43" s="12" t="s">
        <v>9</v>
      </c>
      <c r="E43" s="1" t="s">
        <v>149</v>
      </c>
      <c r="F43" s="1" t="s">
        <v>150</v>
      </c>
      <c r="G43" s="1" t="s">
        <v>157</v>
      </c>
      <c r="H43" s="1" t="s">
        <v>156</v>
      </c>
      <c r="I43" s="1">
        <v>38</v>
      </c>
      <c r="J43" s="54"/>
      <c r="K43" s="13">
        <f>SUM($I$6:I43)</f>
        <v>828</v>
      </c>
      <c r="L43" s="14">
        <f t="shared" si="11"/>
        <v>0</v>
      </c>
      <c r="M43" s="15">
        <f t="shared" si="12"/>
        <v>0</v>
      </c>
    </row>
    <row r="44" spans="1:21">
      <c r="A44" s="11"/>
      <c r="B44" s="18"/>
      <c r="C44" s="18"/>
      <c r="D44" s="12" t="s">
        <v>9</v>
      </c>
      <c r="E44" s="1" t="s">
        <v>149</v>
      </c>
      <c r="F44" s="1" t="s">
        <v>150</v>
      </c>
      <c r="G44" s="1" t="s">
        <v>158</v>
      </c>
      <c r="H44" s="1" t="s">
        <v>156</v>
      </c>
      <c r="I44" s="1">
        <v>9</v>
      </c>
      <c r="J44" s="54"/>
      <c r="K44" s="13">
        <f>SUM($I$6:I44)</f>
        <v>837</v>
      </c>
      <c r="L44" s="14">
        <f t="shared" si="11"/>
        <v>0</v>
      </c>
      <c r="M44" s="15">
        <f t="shared" si="12"/>
        <v>0</v>
      </c>
    </row>
    <row r="45" spans="1:21">
      <c r="B45" s="18"/>
      <c r="D45" s="12" t="s">
        <v>9</v>
      </c>
      <c r="E45" s="1" t="s">
        <v>149</v>
      </c>
      <c r="F45" s="1" t="s">
        <v>159</v>
      </c>
      <c r="G45" s="1" t="s">
        <v>81</v>
      </c>
      <c r="H45" s="1" t="s">
        <v>160</v>
      </c>
      <c r="I45" s="1">
        <v>14</v>
      </c>
      <c r="J45" s="54"/>
      <c r="K45" s="13">
        <f>SUM($I$6:I45)</f>
        <v>851</v>
      </c>
      <c r="L45" s="14">
        <f t="shared" si="11"/>
        <v>0</v>
      </c>
      <c r="M45" s="15">
        <f t="shared" si="12"/>
        <v>0</v>
      </c>
    </row>
    <row r="46" spans="1:21">
      <c r="B46" s="18"/>
      <c r="D46" s="12" t="s">
        <v>9</v>
      </c>
      <c r="E46" s="1" t="s">
        <v>149</v>
      </c>
      <c r="F46" s="1" t="s">
        <v>159</v>
      </c>
      <c r="G46" s="1" t="s">
        <v>179</v>
      </c>
      <c r="H46" s="1" t="s">
        <v>161</v>
      </c>
      <c r="I46" s="1">
        <v>15</v>
      </c>
      <c r="J46" s="54" t="s">
        <v>189</v>
      </c>
      <c r="K46" s="13">
        <f>SUM($I$6:I46)</f>
        <v>866</v>
      </c>
      <c r="L46" s="14">
        <f t="shared" si="11"/>
        <v>0</v>
      </c>
      <c r="M46" s="15">
        <f t="shared" si="12"/>
        <v>0</v>
      </c>
    </row>
    <row r="47" spans="1:21">
      <c r="B47" s="18"/>
      <c r="D47" s="12" t="s">
        <v>9</v>
      </c>
      <c r="E47" s="1" t="s">
        <v>149</v>
      </c>
      <c r="F47" s="1" t="s">
        <v>159</v>
      </c>
      <c r="G47" s="1" t="s">
        <v>162</v>
      </c>
      <c r="H47" s="1" t="s">
        <v>163</v>
      </c>
      <c r="I47" s="1">
        <v>5</v>
      </c>
      <c r="J47" s="54"/>
      <c r="K47" s="13">
        <f>SUM($I$6:I47)</f>
        <v>871</v>
      </c>
      <c r="L47" s="14">
        <f t="shared" si="11"/>
        <v>0</v>
      </c>
      <c r="M47" s="15">
        <f t="shared" si="12"/>
        <v>0</v>
      </c>
    </row>
    <row r="48" spans="1:21">
      <c r="B48" s="18"/>
      <c r="D48" s="12" t="s">
        <v>9</v>
      </c>
      <c r="E48" s="1" t="s">
        <v>149</v>
      </c>
      <c r="F48" s="1" t="s">
        <v>159</v>
      </c>
      <c r="G48" s="1" t="s">
        <v>164</v>
      </c>
      <c r="H48" s="1" t="s">
        <v>172</v>
      </c>
      <c r="I48" s="1">
        <v>11</v>
      </c>
      <c r="J48" s="54"/>
      <c r="K48" s="13">
        <f>SUM($I$6:I48)</f>
        <v>882</v>
      </c>
      <c r="L48" s="14">
        <f t="shared" si="11"/>
        <v>0</v>
      </c>
      <c r="M48" s="15">
        <f t="shared" si="12"/>
        <v>0</v>
      </c>
    </row>
    <row r="49" spans="2:13">
      <c r="B49" s="18"/>
      <c r="D49" s="12" t="s">
        <v>9</v>
      </c>
      <c r="E49" s="1" t="s">
        <v>149</v>
      </c>
      <c r="F49" s="1" t="s">
        <v>165</v>
      </c>
      <c r="G49" s="1" t="s">
        <v>166</v>
      </c>
      <c r="H49" s="1" t="s">
        <v>167</v>
      </c>
      <c r="I49" s="1">
        <v>28</v>
      </c>
      <c r="J49" s="54"/>
      <c r="K49" s="13">
        <f>SUM($I$6:I49)</f>
        <v>910</v>
      </c>
      <c r="L49" s="14">
        <f t="shared" si="11"/>
        <v>0</v>
      </c>
      <c r="M49" s="15">
        <f t="shared" si="12"/>
        <v>0</v>
      </c>
    </row>
    <row r="50" spans="2:13">
      <c r="B50" s="18"/>
      <c r="D50" s="12" t="s">
        <v>9</v>
      </c>
      <c r="E50" s="1" t="s">
        <v>149</v>
      </c>
      <c r="F50" s="1" t="s">
        <v>165</v>
      </c>
      <c r="G50" s="1" t="s">
        <v>168</v>
      </c>
      <c r="H50" s="1" t="s">
        <v>169</v>
      </c>
      <c r="I50" s="1">
        <v>39</v>
      </c>
      <c r="J50" s="54"/>
      <c r="K50" s="13">
        <f>SUM($I$6:I50)</f>
        <v>949</v>
      </c>
      <c r="L50" s="14">
        <f t="shared" si="11"/>
        <v>0</v>
      </c>
      <c r="M50" s="15">
        <f t="shared" si="12"/>
        <v>0</v>
      </c>
    </row>
    <row r="51" spans="2:13">
      <c r="B51" s="18"/>
      <c r="D51" s="12" t="s">
        <v>9</v>
      </c>
      <c r="E51" s="1" t="s">
        <v>149</v>
      </c>
      <c r="F51" s="1" t="s">
        <v>165</v>
      </c>
      <c r="G51" s="1" t="s">
        <v>170</v>
      </c>
      <c r="H51" s="1" t="s">
        <v>171</v>
      </c>
      <c r="I51" s="1">
        <v>28</v>
      </c>
      <c r="J51" s="54"/>
      <c r="K51" s="13">
        <f>SUM($I$6:I51)</f>
        <v>977</v>
      </c>
      <c r="L51" s="14">
        <f t="shared" si="11"/>
        <v>0</v>
      </c>
      <c r="M51" s="15">
        <f t="shared" si="12"/>
        <v>0</v>
      </c>
    </row>
    <row r="52" spans="2:13">
      <c r="B52" s="18"/>
      <c r="D52" s="12" t="s">
        <v>9</v>
      </c>
      <c r="E52" s="1" t="s">
        <v>149</v>
      </c>
      <c r="F52" s="1" t="s">
        <v>165</v>
      </c>
      <c r="G52" s="1" t="s">
        <v>35</v>
      </c>
      <c r="H52" s="1" t="s">
        <v>83</v>
      </c>
      <c r="I52" s="1">
        <v>32</v>
      </c>
      <c r="J52" s="54"/>
      <c r="K52" s="13">
        <f>SUM($I$6:I52)</f>
        <v>1009</v>
      </c>
      <c r="L52" s="14">
        <f t="shared" si="11"/>
        <v>0</v>
      </c>
      <c r="M52" s="15">
        <f t="shared" si="12"/>
        <v>0</v>
      </c>
    </row>
    <row r="53" spans="2:13">
      <c r="B53" s="18"/>
      <c r="D53" s="12"/>
      <c r="H53" s="1"/>
      <c r="J53" s="54"/>
      <c r="K53" s="13"/>
      <c r="L53" s="14"/>
      <c r="M53" s="15"/>
    </row>
    <row r="54" spans="2:13">
      <c r="B54" s="18"/>
      <c r="D54" s="12"/>
      <c r="H54" s="1"/>
      <c r="J54" s="54"/>
      <c r="K54" s="13"/>
      <c r="L54" s="14"/>
      <c r="M54" s="15"/>
    </row>
    <row r="55" spans="2:13">
      <c r="B55" s="18"/>
      <c r="D55" s="12"/>
      <c r="H55" s="1"/>
      <c r="K55" s="13"/>
      <c r="L55" s="14"/>
      <c r="M55" s="15"/>
    </row>
    <row r="56" spans="2:13">
      <c r="B56" s="18"/>
      <c r="D56" s="12"/>
      <c r="H56" s="1"/>
      <c r="K56" s="13"/>
      <c r="L56" s="14"/>
      <c r="M56" s="15"/>
    </row>
    <row r="57" spans="2:13">
      <c r="B57" s="18"/>
      <c r="D57" s="12"/>
      <c r="H57" s="1"/>
      <c r="J57" s="54"/>
      <c r="K57" s="13"/>
      <c r="L57" s="14"/>
      <c r="M57" s="15"/>
    </row>
    <row r="58" spans="2:13">
      <c r="B58" s="18"/>
      <c r="D58" s="12"/>
      <c r="H58" s="1"/>
      <c r="K58" s="13"/>
      <c r="L58" s="14"/>
      <c r="M58" s="15"/>
    </row>
    <row r="59" spans="2:13">
      <c r="B59" s="18"/>
      <c r="D59" s="12"/>
      <c r="H59" s="1"/>
      <c r="K59" s="13"/>
      <c r="L59" s="14"/>
      <c r="M59" s="15"/>
    </row>
    <row r="60" spans="2:13">
      <c r="B60" s="18"/>
      <c r="D60" s="12"/>
      <c r="H60" s="1"/>
      <c r="K60" s="13"/>
      <c r="L60" s="14"/>
      <c r="M60" s="15"/>
    </row>
    <row r="61" spans="2:13">
      <c r="B61" s="18"/>
      <c r="D61" s="12"/>
      <c r="H61" s="1"/>
      <c r="K61" s="13"/>
      <c r="L61" s="14"/>
      <c r="M61" s="15"/>
    </row>
    <row r="62" spans="2:13">
      <c r="B62" s="18"/>
      <c r="D62" s="12"/>
      <c r="H62" s="1"/>
      <c r="J62" s="54"/>
      <c r="K62" s="13"/>
      <c r="L62" s="14"/>
      <c r="M62" s="15"/>
    </row>
    <row r="63" spans="2:13">
      <c r="B63" s="18"/>
      <c r="D63" s="12"/>
      <c r="H63" s="1"/>
      <c r="K63" s="13"/>
      <c r="L63" s="14"/>
      <c r="M63" s="15"/>
    </row>
    <row r="64" spans="2:13">
      <c r="B64" s="18"/>
      <c r="D64" s="12"/>
      <c r="H64" s="1"/>
      <c r="K64" s="13"/>
      <c r="L64" s="14"/>
      <c r="M64" s="15"/>
    </row>
    <row r="65" spans="1:13">
      <c r="B65" s="18"/>
      <c r="D65" s="12"/>
      <c r="H65" s="1"/>
      <c r="J65" s="54"/>
      <c r="K65" s="13"/>
      <c r="L65" s="14"/>
      <c r="M65" s="15"/>
    </row>
    <row r="66" spans="1:13">
      <c r="B66" s="18"/>
      <c r="D66" s="12"/>
      <c r="H66" s="1"/>
      <c r="J66" s="54"/>
      <c r="K66" s="13"/>
      <c r="L66" s="14"/>
      <c r="M66" s="15"/>
    </row>
    <row r="67" spans="1:13">
      <c r="A67" s="11"/>
      <c r="B67" s="18"/>
      <c r="C67" s="18"/>
      <c r="D67" s="12"/>
      <c r="H67" s="1"/>
      <c r="J67" s="54"/>
      <c r="K67" s="13"/>
      <c r="L67" s="14"/>
      <c r="M67" s="15"/>
    </row>
    <row r="68" spans="1:13">
      <c r="A68" s="11"/>
      <c r="B68" s="18"/>
      <c r="C68" s="18"/>
      <c r="D68" s="12"/>
      <c r="H68" s="1"/>
      <c r="J68" s="54"/>
      <c r="K68" s="13"/>
      <c r="L68" s="14"/>
      <c r="M68" s="15"/>
    </row>
    <row r="69" spans="1:13">
      <c r="A69" s="11"/>
      <c r="B69" s="18"/>
      <c r="C69" s="18"/>
      <c r="D69" s="12"/>
      <c r="H69" s="1"/>
      <c r="J69" s="54"/>
      <c r="K69" s="13"/>
      <c r="L69" s="14"/>
      <c r="M69" s="15"/>
    </row>
    <row r="70" spans="1:13">
      <c r="A70" s="11"/>
      <c r="B70" s="18"/>
      <c r="C70" s="18"/>
      <c r="D70" s="12"/>
      <c r="H70" s="1"/>
      <c r="J70" s="54"/>
      <c r="K70" s="13"/>
      <c r="L70" s="14"/>
      <c r="M70" s="15"/>
    </row>
    <row r="71" spans="1:13">
      <c r="A71" s="11"/>
      <c r="B71" s="18"/>
      <c r="C71" s="18"/>
      <c r="D71" s="12"/>
      <c r="H71" s="1"/>
      <c r="J71" s="54"/>
      <c r="K71" s="13"/>
      <c r="L71" s="14"/>
      <c r="M71" s="15"/>
    </row>
    <row r="72" spans="1:13">
      <c r="A72" s="17"/>
      <c r="B72" s="83"/>
      <c r="C72" s="18"/>
      <c r="D72" s="84"/>
      <c r="E72" s="85"/>
      <c r="F72" s="85"/>
      <c r="G72" s="85"/>
      <c r="H72" s="85"/>
      <c r="I72" s="85"/>
      <c r="J72" s="86"/>
      <c r="K72" s="13"/>
      <c r="L72" s="14"/>
      <c r="M72" s="15"/>
    </row>
    <row r="73" spans="1:13">
      <c r="H73" s="1"/>
    </row>
    <row r="74" spans="1:13">
      <c r="B74" s="27" t="s">
        <v>24</v>
      </c>
      <c r="C74" s="17"/>
      <c r="E74" s="24" t="s">
        <v>181</v>
      </c>
      <c r="H74" s="1"/>
    </row>
    <row r="75" spans="1:13">
      <c r="B75" s="17"/>
      <c r="C75" s="17"/>
      <c r="D75" s="50" t="s">
        <v>61</v>
      </c>
      <c r="E75" s="32" t="s">
        <v>37</v>
      </c>
      <c r="H75" s="1"/>
    </row>
    <row r="76" spans="1:13">
      <c r="B76" s="17"/>
      <c r="C76" s="17"/>
      <c r="E76" s="32"/>
      <c r="H76" s="1"/>
    </row>
    <row r="77" spans="1:13">
      <c r="B77" s="45" t="s">
        <v>44</v>
      </c>
      <c r="C77" s="46"/>
      <c r="D77" s="44"/>
      <c r="E77" s="47"/>
      <c r="F77" s="44"/>
      <c r="G77" s="44"/>
      <c r="H77" s="1"/>
    </row>
    <row r="78" spans="1:13">
      <c r="B78" s="28"/>
      <c r="C78" s="17"/>
      <c r="E78" s="49"/>
      <c r="H78" s="1"/>
    </row>
    <row r="79" spans="1:13">
      <c r="B79" s="48" t="s">
        <v>46</v>
      </c>
      <c r="C79" s="17"/>
      <c r="E79" s="32"/>
      <c r="H79" s="1"/>
    </row>
    <row r="80" spans="1:13">
      <c r="B80" s="48"/>
      <c r="C80" s="17"/>
      <c r="E80" s="32"/>
      <c r="H80" s="1"/>
    </row>
    <row r="81" spans="2:8">
      <c r="B81" s="28" t="s">
        <v>115</v>
      </c>
      <c r="C81" s="17"/>
      <c r="E81" s="32"/>
      <c r="H81" s="1"/>
    </row>
    <row r="82" spans="2:8">
      <c r="B82" s="28"/>
      <c r="C82" s="17"/>
      <c r="E82" s="25"/>
      <c r="H82" s="1"/>
    </row>
    <row r="83" spans="2:8">
      <c r="B83" s="19" t="s">
        <v>62</v>
      </c>
      <c r="C83" s="17"/>
      <c r="H83" s="1"/>
    </row>
    <row r="84" spans="2:8">
      <c r="B84" s="19"/>
      <c r="C84" s="17"/>
      <c r="H84" s="1"/>
    </row>
    <row r="85" spans="2:8">
      <c r="B85" s="19" t="s">
        <v>18</v>
      </c>
      <c r="C85" s="17"/>
      <c r="H85" s="1"/>
    </row>
    <row r="86" spans="2:8">
      <c r="B86" s="20" t="s">
        <v>45</v>
      </c>
      <c r="C86" s="17"/>
      <c r="H86" s="1"/>
    </row>
    <row r="87" spans="2:8">
      <c r="B87" s="20"/>
      <c r="C87" s="17"/>
      <c r="H87" s="1"/>
    </row>
    <row r="88" spans="2:8">
      <c r="B88" s="23" t="s">
        <v>63</v>
      </c>
      <c r="C88" s="17"/>
      <c r="H88" s="1"/>
    </row>
    <row r="89" spans="2:8">
      <c r="B89" s="22" t="s">
        <v>40</v>
      </c>
      <c r="C89" s="17"/>
      <c r="H89" s="1"/>
    </row>
    <row r="90" spans="2:8">
      <c r="B90" s="22" t="s">
        <v>15</v>
      </c>
      <c r="C90" s="17"/>
      <c r="H90" s="1"/>
    </row>
    <row r="91" spans="2:8">
      <c r="B91" s="22" t="s">
        <v>21</v>
      </c>
      <c r="C91" s="17"/>
      <c r="H91" s="1"/>
    </row>
    <row r="92" spans="2:8">
      <c r="C92" s="17"/>
      <c r="H92" s="1"/>
    </row>
    <row r="93" spans="2:8">
      <c r="B93" s="19" t="s">
        <v>41</v>
      </c>
      <c r="C93" s="17"/>
      <c r="H93" s="1"/>
    </row>
    <row r="94" spans="2:8">
      <c r="B94" s="21"/>
      <c r="C94" s="17"/>
      <c r="H94" s="1"/>
    </row>
    <row r="95" spans="2:8">
      <c r="B95" s="19" t="s">
        <v>20</v>
      </c>
      <c r="C95" s="17"/>
      <c r="H95" s="1"/>
    </row>
    <row r="96" spans="2:8">
      <c r="B96" s="20" t="s">
        <v>14</v>
      </c>
      <c r="C96" s="17"/>
      <c r="H96" s="1"/>
    </row>
    <row r="97" spans="2:8">
      <c r="B97" s="20" t="s">
        <v>42</v>
      </c>
      <c r="C97" s="17"/>
      <c r="H97" s="1"/>
    </row>
    <row r="98" spans="2:8">
      <c r="B98" s="20" t="s">
        <v>43</v>
      </c>
      <c r="C98" s="17"/>
    </row>
    <row r="99" spans="2:8">
      <c r="B99" s="20" t="s">
        <v>31</v>
      </c>
      <c r="C99" s="17"/>
    </row>
    <row r="100" spans="2:8">
      <c r="B100" s="31" t="s">
        <v>32</v>
      </c>
      <c r="C100" s="17"/>
    </row>
    <row r="101" spans="2:8">
      <c r="B101" s="42"/>
      <c r="C101" s="17"/>
    </row>
    <row r="102" spans="2:8">
      <c r="B102" s="43" t="s">
        <v>16</v>
      </c>
      <c r="C102" s="17"/>
    </row>
    <row r="103" spans="2:8">
      <c r="B103" s="17"/>
      <c r="C103" s="17"/>
      <c r="E103" s="22"/>
    </row>
    <row r="104" spans="2:8">
      <c r="B104" s="17"/>
      <c r="C104" s="17"/>
      <c r="E104" s="21"/>
    </row>
  </sheetData>
  <autoFilter ref="B5:M44" xr:uid="{00000000-0009-0000-0000-000001000000}"/>
  <phoneticPr fontId="21" type="noConversion"/>
  <dataValidations count="1">
    <dataValidation type="list" allowBlank="1" showInputMessage="1" showErrorMessage="1" sqref="D6:D72" xr:uid="{00000000-0002-0000-0100-000001000000}">
      <formula1>"No,Yes"</formula1>
    </dataValidation>
  </dataValidations>
  <pageMargins left="0.7" right="0.7" top="0.75" bottom="0.75" header="0.3" footer="0.3"/>
  <pageSetup scale="50" orientation="landscape"/>
  <headerFooter>
    <oddHeader>&amp;L&amp;"Calibri,Regular"&amp;K000000TIA Suggested Study Schedule - ILA LFV-U Fall 2015&amp;R&amp;"Calibri,Regular"&amp;K000000www.theinfiniteactuary.com</oddHeader>
    <oddFooter>&amp;L&amp;"Calibri,Regular"&amp;K000000© 2015 The Infinite Actuary, LLC&amp;R&amp;"Calibri,Regular"&amp;K000000Page &amp;P of &amp;N</odd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B58"/>
  <sheetViews>
    <sheetView showGridLines="0" zoomScale="80" zoomScaleNormal="80" workbookViewId="0">
      <selection activeCell="I1" sqref="I1"/>
    </sheetView>
  </sheetViews>
  <sheetFormatPr baseColWidth="10" defaultColWidth="8.83203125" defaultRowHeight="15"/>
  <sheetData>
    <row r="58" spans="2:2">
      <c r="B58" t="s">
        <v>25</v>
      </c>
    </row>
  </sheetData>
  <pageMargins left="0.7" right="0.7" top="0.75" bottom="0.75" header="0.3" footer="0.3"/>
  <pageSetup scale="42" orientation="portrait"/>
  <headerFooter>
    <oddFooter>&amp;LTIA ERM exam online seminar - Fall 2014 sitting&amp;RCreated by: Roger Rosales, FSA , CERA</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5BACB-5B7B-D243-A48D-8B8482B822FD}">
  <sheetPr>
    <tabColor theme="5"/>
    <pageSetUpPr fitToPage="1"/>
  </sheetPr>
  <dimension ref="A1:F45"/>
  <sheetViews>
    <sheetView showGridLines="0" zoomScaleNormal="100" zoomScalePageLayoutView="110" workbookViewId="0"/>
  </sheetViews>
  <sheetFormatPr baseColWidth="10" defaultColWidth="10.83203125" defaultRowHeight="16"/>
  <cols>
    <col min="1" max="1" width="74.6640625" style="56" customWidth="1"/>
    <col min="2" max="2" width="53.5" style="56" customWidth="1"/>
    <col min="3" max="3" width="17" style="56" customWidth="1"/>
    <col min="4" max="4" width="23.1640625" style="56" bestFit="1" customWidth="1"/>
    <col min="5" max="5" width="18.5" style="56" customWidth="1"/>
    <col min="6" max="6" width="23.1640625" style="56" bestFit="1" customWidth="1"/>
    <col min="7" max="16384" width="10.83203125" style="56"/>
  </cols>
  <sheetData>
    <row r="1" spans="1:6" ht="21">
      <c r="A1" s="55" t="s">
        <v>177</v>
      </c>
    </row>
    <row r="2" spans="1:6">
      <c r="A2" s="57" t="s">
        <v>87</v>
      </c>
      <c r="B2" s="58">
        <v>46234</v>
      </c>
      <c r="C2" s="59"/>
      <c r="E2" s="59"/>
    </row>
    <row r="4" spans="1:6">
      <c r="A4" s="60" t="s">
        <v>88</v>
      </c>
    </row>
    <row r="5" spans="1:6">
      <c r="A5" s="60" t="s">
        <v>89</v>
      </c>
    </row>
    <row r="6" spans="1:6">
      <c r="A6" s="61"/>
    </row>
    <row r="7" spans="1:6">
      <c r="A7" s="56" t="s">
        <v>90</v>
      </c>
    </row>
    <row r="8" spans="1:6">
      <c r="A8" s="62" t="s">
        <v>91</v>
      </c>
    </row>
    <row r="9" spans="1:6">
      <c r="A9" s="62" t="s">
        <v>92</v>
      </c>
    </row>
    <row r="10" spans="1:6">
      <c r="A10" s="62" t="s">
        <v>93</v>
      </c>
    </row>
    <row r="11" spans="1:6">
      <c r="A11" s="62" t="s">
        <v>94</v>
      </c>
    </row>
    <row r="12" spans="1:6">
      <c r="A12" s="63"/>
    </row>
    <row r="13" spans="1:6" ht="19">
      <c r="A13" s="64" t="str">
        <f>"Overall status by section as of "&amp;TEXT(B2,"m/d/yy")</f>
        <v>Overall status by section as of 7/31/26</v>
      </c>
    </row>
    <row r="14" spans="1:6" ht="43" customHeight="1">
      <c r="A14" s="94"/>
      <c r="B14" s="95"/>
      <c r="C14" s="65"/>
      <c r="E14" s="65"/>
    </row>
    <row r="15" spans="1:6">
      <c r="A15" s="87"/>
    </row>
    <row r="16" spans="1:6" ht="51">
      <c r="A16" s="66" t="s">
        <v>95</v>
      </c>
      <c r="B16" s="66" t="s">
        <v>96</v>
      </c>
      <c r="C16" s="67" t="s">
        <v>97</v>
      </c>
      <c r="D16" s="68" t="s">
        <v>39</v>
      </c>
      <c r="E16" s="67" t="s">
        <v>98</v>
      </c>
      <c r="F16" s="68" t="s">
        <v>39</v>
      </c>
    </row>
    <row r="17" spans="1:6">
      <c r="A17" s="96" t="s">
        <v>118</v>
      </c>
      <c r="B17" s="96"/>
      <c r="C17" s="96"/>
      <c r="D17" s="96"/>
      <c r="E17" s="96"/>
      <c r="F17" s="96"/>
    </row>
    <row r="18" spans="1:6">
      <c r="A18" s="69"/>
      <c r="B18" s="72"/>
      <c r="C18" s="71"/>
      <c r="D18" s="89"/>
      <c r="E18" s="71"/>
      <c r="F18" s="89"/>
    </row>
    <row r="19" spans="1:6">
      <c r="A19" s="69"/>
      <c r="B19" s="70"/>
      <c r="C19" s="71"/>
      <c r="D19" s="89"/>
      <c r="E19" s="71"/>
      <c r="F19" s="89"/>
    </row>
    <row r="20" spans="1:6">
      <c r="A20" s="97" t="s">
        <v>119</v>
      </c>
      <c r="B20" s="97"/>
      <c r="C20" s="97"/>
      <c r="D20" s="97"/>
      <c r="E20" s="97"/>
      <c r="F20" s="97"/>
    </row>
    <row r="21" spans="1:6">
      <c r="A21" s="91"/>
      <c r="B21" s="70"/>
      <c r="C21" s="71"/>
      <c r="D21" s="89"/>
      <c r="E21" s="71"/>
      <c r="F21" s="89"/>
    </row>
    <row r="22" spans="1:6">
      <c r="A22" s="69"/>
      <c r="B22" s="70"/>
      <c r="C22" s="71"/>
      <c r="D22" s="88"/>
      <c r="E22" s="71"/>
      <c r="F22" s="88"/>
    </row>
    <row r="23" spans="1:6">
      <c r="A23" s="97" t="s">
        <v>120</v>
      </c>
      <c r="B23" s="97"/>
      <c r="C23" s="97"/>
      <c r="D23" s="97"/>
      <c r="E23" s="97"/>
      <c r="F23" s="97"/>
    </row>
    <row r="24" spans="1:6" ht="17">
      <c r="A24" s="69" t="s">
        <v>161</v>
      </c>
      <c r="B24" s="72" t="s">
        <v>187</v>
      </c>
      <c r="C24" s="71">
        <v>46234</v>
      </c>
      <c r="D24" s="89" t="s">
        <v>180</v>
      </c>
      <c r="E24" s="71">
        <v>46234</v>
      </c>
      <c r="F24" s="89" t="s">
        <v>180</v>
      </c>
    </row>
    <row r="25" spans="1:6">
      <c r="A25" s="73"/>
      <c r="B25" s="72"/>
      <c r="C25" s="74"/>
      <c r="E25" s="74"/>
    </row>
    <row r="26" spans="1:6" ht="19">
      <c r="A26" s="75" t="s">
        <v>184</v>
      </c>
      <c r="B26" s="72"/>
      <c r="C26" s="74"/>
      <c r="E26" s="74"/>
    </row>
    <row r="27" spans="1:6">
      <c r="A27" s="76" t="s">
        <v>185</v>
      </c>
      <c r="B27" s="72"/>
      <c r="C27" s="74"/>
      <c r="E27" s="74"/>
    </row>
    <row r="28" spans="1:6">
      <c r="A28" s="73"/>
      <c r="B28" s="72"/>
      <c r="C28" s="74"/>
      <c r="E28" s="74"/>
    </row>
    <row r="29" spans="1:6" ht="34">
      <c r="A29" s="66" t="s">
        <v>95</v>
      </c>
      <c r="B29" s="66" t="s">
        <v>96</v>
      </c>
      <c r="C29" s="67" t="s">
        <v>99</v>
      </c>
      <c r="D29" s="68" t="s">
        <v>39</v>
      </c>
    </row>
    <row r="30" spans="1:6">
      <c r="A30" s="69"/>
      <c r="B30" s="92"/>
      <c r="C30" s="71"/>
      <c r="D30" s="89"/>
    </row>
    <row r="31" spans="1:6">
      <c r="A31" s="73"/>
      <c r="B31" s="72"/>
      <c r="C31" s="74"/>
      <c r="E31" s="74"/>
    </row>
    <row r="32" spans="1:6" ht="34">
      <c r="A32" s="77" t="s">
        <v>100</v>
      </c>
      <c r="B32" s="66" t="s">
        <v>96</v>
      </c>
      <c r="C32" s="67" t="s">
        <v>101</v>
      </c>
      <c r="D32" s="68" t="s">
        <v>39</v>
      </c>
    </row>
    <row r="33" spans="1:5">
      <c r="A33" s="70"/>
      <c r="B33" s="70"/>
      <c r="C33" s="71"/>
      <c r="D33" s="89"/>
      <c r="E33" s="70"/>
    </row>
    <row r="34" spans="1:5">
      <c r="A34" s="70"/>
      <c r="B34" s="70"/>
      <c r="C34" s="71"/>
      <c r="D34" s="89"/>
      <c r="E34" s="70"/>
    </row>
    <row r="35" spans="1:5" ht="34" customHeight="1">
      <c r="A35" s="93" t="s">
        <v>103</v>
      </c>
      <c r="B35" s="93"/>
      <c r="C35" s="78"/>
      <c r="E35" s="78"/>
    </row>
    <row r="36" spans="1:5">
      <c r="A36" s="79"/>
      <c r="B36" s="80"/>
      <c r="C36" s="80"/>
      <c r="E36" s="80"/>
    </row>
    <row r="37" spans="1:5">
      <c r="A37" s="80"/>
      <c r="B37" s="80"/>
      <c r="C37" s="80"/>
      <c r="E37" s="80"/>
    </row>
    <row r="38" spans="1:5" ht="34">
      <c r="A38" s="77" t="s">
        <v>104</v>
      </c>
      <c r="B38" s="81"/>
      <c r="C38" s="67" t="s">
        <v>101</v>
      </c>
      <c r="D38" s="68" t="s">
        <v>39</v>
      </c>
      <c r="E38" s="80"/>
    </row>
    <row r="39" spans="1:5">
      <c r="A39" s="70" t="s">
        <v>116</v>
      </c>
      <c r="B39" s="70" t="s">
        <v>102</v>
      </c>
      <c r="C39" s="71">
        <v>46234</v>
      </c>
      <c r="D39" s="89" t="s">
        <v>180</v>
      </c>
      <c r="E39" s="80"/>
    </row>
    <row r="40" spans="1:5">
      <c r="A40" s="80"/>
      <c r="B40" s="80"/>
      <c r="C40" s="80"/>
      <c r="E40" s="80"/>
    </row>
    <row r="41" spans="1:5">
      <c r="A41" s="77" t="s">
        <v>105</v>
      </c>
      <c r="B41" s="81"/>
      <c r="C41" s="80"/>
      <c r="E41" s="80"/>
    </row>
    <row r="42" spans="1:5">
      <c r="A42" s="70" t="s">
        <v>106</v>
      </c>
      <c r="B42" s="70"/>
      <c r="C42" s="80"/>
      <c r="E42" s="80"/>
    </row>
    <row r="43" spans="1:5">
      <c r="A43" s="70" t="s">
        <v>107</v>
      </c>
      <c r="B43" s="70"/>
      <c r="C43" s="70"/>
      <c r="E43" s="70"/>
    </row>
    <row r="44" spans="1:5">
      <c r="A44" s="82" t="s">
        <v>108</v>
      </c>
      <c r="B44" s="70"/>
      <c r="C44" s="70"/>
      <c r="E44" s="70"/>
    </row>
    <row r="45" spans="1:5">
      <c r="A45" s="70"/>
      <c r="B45" s="70"/>
      <c r="C45" s="70"/>
      <c r="E45" s="70"/>
    </row>
  </sheetData>
  <mergeCells count="5">
    <mergeCell ref="A35:B35"/>
    <mergeCell ref="A14:B14"/>
    <mergeCell ref="A17:F17"/>
    <mergeCell ref="A20:F20"/>
    <mergeCell ref="A23:F23"/>
  </mergeCells>
  <pageMargins left="0.7" right="0.7" top="0.75" bottom="0.75" header="0.3" footer="0.3"/>
  <pageSetup scale="76" orientation="portrait" horizontalDpi="4294967292" verticalDpi="4294967292"/>
  <headerFooter>
    <oddFooter>&amp;C&amp;"Calibri,Regular"&amp;K000000www.theinfiniteactuary.com</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E1078-2817-9244-9A13-BFD5C702AB86}">
  <dimension ref="A1:G53"/>
  <sheetViews>
    <sheetView showGridLines="0" topLeftCell="A24" workbookViewId="0">
      <selection activeCell="B47" sqref="B47"/>
    </sheetView>
  </sheetViews>
  <sheetFormatPr baseColWidth="10" defaultColWidth="8.83203125" defaultRowHeight="15"/>
  <cols>
    <col min="1" max="1" width="3.5" style="1" customWidth="1"/>
    <col min="2" max="2" width="33.83203125" style="1" bestFit="1" customWidth="1"/>
    <col min="3" max="3" width="47.83203125" style="1" bestFit="1" customWidth="1"/>
    <col min="4" max="4" width="27.83203125" style="1" customWidth="1"/>
    <col min="5" max="5" width="53.6640625" style="1" bestFit="1" customWidth="1"/>
    <col min="6" max="6" width="17.1640625" style="1" customWidth="1"/>
    <col min="7" max="16384" width="8.83203125" style="1"/>
  </cols>
  <sheetData>
    <row r="1" spans="1:7" ht="23" customHeight="1">
      <c r="A1" s="34" t="s">
        <v>186</v>
      </c>
    </row>
    <row r="2" spans="1:7">
      <c r="A2" s="35" t="s">
        <v>84</v>
      </c>
    </row>
    <row r="3" spans="1:7">
      <c r="A3" s="36" t="s">
        <v>117</v>
      </c>
    </row>
    <row r="4" spans="1:7">
      <c r="A4" s="36" t="s">
        <v>36</v>
      </c>
    </row>
    <row r="5" spans="1:7" ht="7.5" customHeight="1"/>
    <row r="6" spans="1:7">
      <c r="A6" s="51"/>
      <c r="B6" s="52" t="s">
        <v>39</v>
      </c>
      <c r="C6" s="53" t="s">
        <v>12</v>
      </c>
      <c r="D6" s="53" t="s">
        <v>13</v>
      </c>
      <c r="E6" s="53" t="s">
        <v>11</v>
      </c>
      <c r="F6" s="53" t="s">
        <v>10</v>
      </c>
      <c r="G6" s="53" t="s">
        <v>0</v>
      </c>
    </row>
    <row r="7" spans="1:7">
      <c r="A7" s="11"/>
      <c r="B7" s="37"/>
      <c r="C7" s="38" t="s">
        <v>19</v>
      </c>
      <c r="E7" s="38"/>
    </row>
    <row r="8" spans="1:7">
      <c r="A8" s="11"/>
      <c r="B8" s="37"/>
      <c r="C8" s="1" t="s">
        <v>121</v>
      </c>
      <c r="D8" s="1" t="s">
        <v>122</v>
      </c>
      <c r="E8" s="1" t="s">
        <v>123</v>
      </c>
      <c r="F8" s="1" t="s">
        <v>124</v>
      </c>
      <c r="G8" s="1">
        <v>28</v>
      </c>
    </row>
    <row r="9" spans="1:7">
      <c r="A9" s="11"/>
      <c r="B9" s="37"/>
      <c r="C9" s="1" t="s">
        <v>121</v>
      </c>
      <c r="D9" s="1" t="s">
        <v>122</v>
      </c>
      <c r="E9" s="1" t="s">
        <v>125</v>
      </c>
      <c r="F9" s="1" t="s">
        <v>124</v>
      </c>
      <c r="G9" s="1">
        <v>16</v>
      </c>
    </row>
    <row r="10" spans="1:7">
      <c r="A10" s="11"/>
      <c r="B10" s="37"/>
      <c r="C10" s="1" t="s">
        <v>121</v>
      </c>
      <c r="D10" s="1" t="s">
        <v>122</v>
      </c>
      <c r="E10" s="1" t="s">
        <v>126</v>
      </c>
      <c r="F10" s="1" t="s">
        <v>124</v>
      </c>
      <c r="G10" s="1">
        <v>30</v>
      </c>
    </row>
    <row r="11" spans="1:7">
      <c r="A11" s="11"/>
      <c r="B11" s="37"/>
      <c r="C11" s="1" t="s">
        <v>121</v>
      </c>
      <c r="D11" s="1" t="s">
        <v>122</v>
      </c>
      <c r="E11" s="1" t="s">
        <v>127</v>
      </c>
      <c r="F11" s="1" t="s">
        <v>124</v>
      </c>
      <c r="G11" s="1">
        <v>16</v>
      </c>
    </row>
    <row r="12" spans="1:7">
      <c r="A12" s="11"/>
      <c r="B12" s="37"/>
      <c r="C12" s="1" t="s">
        <v>121</v>
      </c>
      <c r="D12" s="1" t="s">
        <v>122</v>
      </c>
      <c r="E12" s="1" t="s">
        <v>128</v>
      </c>
      <c r="F12" s="1" t="s">
        <v>124</v>
      </c>
      <c r="G12" s="1">
        <v>13</v>
      </c>
    </row>
    <row r="13" spans="1:7">
      <c r="A13" s="11"/>
      <c r="B13" s="37"/>
      <c r="C13" s="1" t="s">
        <v>121</v>
      </c>
      <c r="D13" s="1" t="s">
        <v>122</v>
      </c>
      <c r="E13" s="1" t="s">
        <v>129</v>
      </c>
      <c r="F13" s="1" t="s">
        <v>124</v>
      </c>
      <c r="G13" s="1">
        <v>19</v>
      </c>
    </row>
    <row r="14" spans="1:7">
      <c r="A14" s="11"/>
      <c r="B14" s="37"/>
      <c r="C14" s="1" t="s">
        <v>121</v>
      </c>
      <c r="D14" s="1" t="s">
        <v>122</v>
      </c>
      <c r="E14" s="1" t="s">
        <v>130</v>
      </c>
      <c r="F14" s="1" t="s">
        <v>124</v>
      </c>
      <c r="G14" s="1">
        <v>15</v>
      </c>
    </row>
    <row r="15" spans="1:7">
      <c r="A15" s="11"/>
      <c r="B15" s="37"/>
      <c r="C15" s="1" t="s">
        <v>121</v>
      </c>
      <c r="D15" s="1" t="s">
        <v>122</v>
      </c>
      <c r="E15" s="1" t="s">
        <v>131</v>
      </c>
      <c r="F15" s="1" t="s">
        <v>124</v>
      </c>
      <c r="G15" s="1">
        <v>16</v>
      </c>
    </row>
    <row r="16" spans="1:7">
      <c r="A16" s="11"/>
      <c r="B16" s="37"/>
      <c r="C16" s="1" t="s">
        <v>121</v>
      </c>
      <c r="D16" s="1" t="s">
        <v>122</v>
      </c>
      <c r="E16" s="1" t="s">
        <v>132</v>
      </c>
      <c r="F16" s="1" t="s">
        <v>124</v>
      </c>
      <c r="G16" s="1">
        <v>15</v>
      </c>
    </row>
    <row r="17" spans="1:7">
      <c r="A17" s="11"/>
      <c r="B17" s="37"/>
      <c r="C17" s="1" t="s">
        <v>121</v>
      </c>
      <c r="D17" s="1" t="s">
        <v>122</v>
      </c>
      <c r="E17" s="1" t="s">
        <v>174</v>
      </c>
      <c r="F17" s="1" t="s">
        <v>124</v>
      </c>
      <c r="G17" s="1">
        <v>9</v>
      </c>
    </row>
    <row r="18" spans="1:7">
      <c r="A18" s="11"/>
      <c r="B18" s="37"/>
      <c r="C18" s="1" t="s">
        <v>121</v>
      </c>
      <c r="D18" s="1" t="s">
        <v>133</v>
      </c>
      <c r="E18" s="1" t="s">
        <v>67</v>
      </c>
      <c r="F18" s="1" t="s">
        <v>134</v>
      </c>
      <c r="G18" s="1">
        <v>14</v>
      </c>
    </row>
    <row r="19" spans="1:7">
      <c r="A19" s="11"/>
      <c r="B19" s="37"/>
      <c r="C19" s="1" t="s">
        <v>121</v>
      </c>
      <c r="D19" s="1" t="s">
        <v>133</v>
      </c>
      <c r="E19" s="1" t="s">
        <v>68</v>
      </c>
      <c r="F19" s="1" t="s">
        <v>109</v>
      </c>
      <c r="G19" s="1">
        <v>40</v>
      </c>
    </row>
    <row r="20" spans="1:7">
      <c r="A20" s="11"/>
      <c r="B20" s="37"/>
      <c r="C20" s="1" t="s">
        <v>121</v>
      </c>
      <c r="D20" s="1" t="s">
        <v>133</v>
      </c>
      <c r="E20" s="1" t="s">
        <v>69</v>
      </c>
      <c r="F20" s="1" t="s">
        <v>109</v>
      </c>
      <c r="G20" s="1">
        <v>23</v>
      </c>
    </row>
    <row r="21" spans="1:7">
      <c r="A21" s="11"/>
      <c r="B21" s="37"/>
      <c r="C21" s="1" t="s">
        <v>121</v>
      </c>
      <c r="D21" s="1" t="s">
        <v>133</v>
      </c>
      <c r="E21" s="1" t="s">
        <v>66</v>
      </c>
      <c r="F21" s="1" t="s">
        <v>135</v>
      </c>
      <c r="G21" s="1">
        <v>35</v>
      </c>
    </row>
    <row r="22" spans="1:7">
      <c r="A22" s="11"/>
      <c r="B22" s="37"/>
      <c r="C22" s="1" t="s">
        <v>121</v>
      </c>
      <c r="D22" s="1" t="s">
        <v>133</v>
      </c>
      <c r="E22" s="1" t="s">
        <v>70</v>
      </c>
      <c r="F22" s="1" t="s">
        <v>136</v>
      </c>
      <c r="G22" s="1">
        <v>27</v>
      </c>
    </row>
    <row r="23" spans="1:7">
      <c r="A23" s="11"/>
      <c r="B23" s="37"/>
      <c r="C23" s="1" t="s">
        <v>121</v>
      </c>
      <c r="D23" s="1" t="s">
        <v>133</v>
      </c>
      <c r="E23" s="1" t="s">
        <v>178</v>
      </c>
      <c r="F23" s="1" t="s">
        <v>137</v>
      </c>
      <c r="G23" s="1">
        <v>68</v>
      </c>
    </row>
    <row r="24" spans="1:7">
      <c r="A24" s="11"/>
      <c r="B24" s="37"/>
      <c r="C24" s="1" t="s">
        <v>121</v>
      </c>
      <c r="D24" s="1" t="s">
        <v>133</v>
      </c>
      <c r="E24" s="1" t="s">
        <v>138</v>
      </c>
      <c r="F24" s="1" t="s">
        <v>139</v>
      </c>
      <c r="G24" s="1">
        <v>5</v>
      </c>
    </row>
    <row r="25" spans="1:7">
      <c r="A25" s="11"/>
      <c r="B25" s="37"/>
      <c r="C25" s="1" t="s">
        <v>121</v>
      </c>
      <c r="D25" s="1" t="s">
        <v>133</v>
      </c>
      <c r="E25" s="1" t="s">
        <v>64</v>
      </c>
      <c r="F25" s="1" t="s">
        <v>140</v>
      </c>
      <c r="G25" s="1">
        <v>9</v>
      </c>
    </row>
    <row r="26" spans="1:7">
      <c r="A26" s="11"/>
      <c r="B26" s="37"/>
      <c r="C26" s="1" t="s">
        <v>121</v>
      </c>
      <c r="D26" s="1" t="s">
        <v>133</v>
      </c>
      <c r="E26" s="1" t="s">
        <v>71</v>
      </c>
      <c r="F26" s="1" t="s">
        <v>141</v>
      </c>
      <c r="G26" s="1">
        <v>34</v>
      </c>
    </row>
    <row r="27" spans="1:7">
      <c r="A27" s="11"/>
      <c r="B27" s="37"/>
      <c r="C27" s="1" t="s">
        <v>121</v>
      </c>
      <c r="D27" s="1" t="s">
        <v>133</v>
      </c>
      <c r="E27" s="1" t="s">
        <v>85</v>
      </c>
      <c r="F27" s="1" t="s">
        <v>142</v>
      </c>
      <c r="G27" s="1">
        <v>40</v>
      </c>
    </row>
    <row r="28" spans="1:7">
      <c r="A28" s="11"/>
      <c r="B28" s="37"/>
      <c r="C28" s="1" t="s">
        <v>121</v>
      </c>
      <c r="D28" s="1" t="s">
        <v>133</v>
      </c>
      <c r="E28" s="1" t="s">
        <v>65</v>
      </c>
      <c r="F28" s="1" t="s">
        <v>143</v>
      </c>
      <c r="G28" s="1">
        <v>23</v>
      </c>
    </row>
    <row r="29" spans="1:7">
      <c r="A29" s="11"/>
      <c r="B29" s="37"/>
      <c r="C29" s="1" t="s">
        <v>121</v>
      </c>
      <c r="D29" s="1" t="s">
        <v>133</v>
      </c>
      <c r="E29" s="1" t="s">
        <v>72</v>
      </c>
      <c r="F29" s="1" t="s">
        <v>73</v>
      </c>
      <c r="G29" s="1">
        <v>1</v>
      </c>
    </row>
    <row r="30" spans="1:7">
      <c r="A30" s="11"/>
      <c r="B30" s="37"/>
      <c r="C30" s="1" t="s">
        <v>144</v>
      </c>
      <c r="D30" s="1" t="s">
        <v>145</v>
      </c>
      <c r="E30" s="1" t="s">
        <v>74</v>
      </c>
      <c r="F30" s="1" t="s">
        <v>146</v>
      </c>
      <c r="G30" s="1">
        <v>15</v>
      </c>
    </row>
    <row r="31" spans="1:7">
      <c r="A31" s="11"/>
      <c r="B31" s="37"/>
      <c r="C31" s="1" t="s">
        <v>144</v>
      </c>
      <c r="D31" s="1" t="s">
        <v>145</v>
      </c>
      <c r="E31" s="1" t="s">
        <v>75</v>
      </c>
      <c r="F31" s="1" t="s">
        <v>146</v>
      </c>
      <c r="G31" s="1">
        <v>32</v>
      </c>
    </row>
    <row r="32" spans="1:7">
      <c r="A32" s="11"/>
      <c r="B32" s="37"/>
      <c r="C32" s="1" t="s">
        <v>144</v>
      </c>
      <c r="D32" s="1" t="s">
        <v>145</v>
      </c>
      <c r="E32" s="1" t="s">
        <v>76</v>
      </c>
      <c r="F32" s="1" t="s">
        <v>146</v>
      </c>
      <c r="G32" s="1">
        <v>28</v>
      </c>
    </row>
    <row r="33" spans="1:7">
      <c r="A33" s="11"/>
      <c r="B33" s="37"/>
      <c r="C33" s="1" t="s">
        <v>144</v>
      </c>
      <c r="D33" s="1" t="s">
        <v>145</v>
      </c>
      <c r="E33" s="1" t="s">
        <v>77</v>
      </c>
      <c r="F33" s="1" t="s">
        <v>146</v>
      </c>
      <c r="G33" s="1">
        <v>14</v>
      </c>
    </row>
    <row r="34" spans="1:7">
      <c r="A34" s="11"/>
      <c r="B34" s="37"/>
      <c r="C34" s="1" t="s">
        <v>144</v>
      </c>
      <c r="D34" s="1" t="s">
        <v>145</v>
      </c>
      <c r="E34" s="1" t="s">
        <v>78</v>
      </c>
      <c r="F34" s="1" t="s">
        <v>146</v>
      </c>
      <c r="G34" s="1">
        <v>41</v>
      </c>
    </row>
    <row r="35" spans="1:7">
      <c r="A35" s="11"/>
      <c r="B35" s="37"/>
      <c r="C35" s="1" t="s">
        <v>144</v>
      </c>
      <c r="D35" s="1" t="s">
        <v>145</v>
      </c>
      <c r="E35" s="1" t="s">
        <v>79</v>
      </c>
      <c r="F35" s="1" t="s">
        <v>146</v>
      </c>
      <c r="G35" s="1">
        <v>20</v>
      </c>
    </row>
    <row r="36" spans="1:7">
      <c r="A36" s="11"/>
      <c r="B36" s="37"/>
      <c r="C36" s="1" t="s">
        <v>144</v>
      </c>
      <c r="D36" s="1" t="s">
        <v>145</v>
      </c>
      <c r="E36" s="1" t="s">
        <v>80</v>
      </c>
      <c r="F36" s="1" t="s">
        <v>147</v>
      </c>
      <c r="G36" s="1">
        <v>6</v>
      </c>
    </row>
    <row r="37" spans="1:7">
      <c r="A37" s="11"/>
      <c r="B37" s="37"/>
      <c r="C37" s="1" t="s">
        <v>144</v>
      </c>
      <c r="D37" s="1" t="s">
        <v>145</v>
      </c>
      <c r="E37" s="1" t="s">
        <v>111</v>
      </c>
      <c r="F37" s="1" t="s">
        <v>110</v>
      </c>
      <c r="G37" s="1">
        <v>43</v>
      </c>
    </row>
    <row r="38" spans="1:7">
      <c r="A38" s="11"/>
      <c r="B38" s="37"/>
      <c r="C38" s="1" t="s">
        <v>144</v>
      </c>
      <c r="D38" s="1" t="s">
        <v>148</v>
      </c>
      <c r="E38" s="1" t="s">
        <v>82</v>
      </c>
      <c r="F38" s="1" t="s">
        <v>82</v>
      </c>
      <c r="G38" s="1">
        <v>46</v>
      </c>
    </row>
    <row r="39" spans="1:7">
      <c r="A39" s="11"/>
      <c r="B39" s="37"/>
      <c r="C39" s="1" t="s">
        <v>144</v>
      </c>
      <c r="D39" s="1" t="s">
        <v>148</v>
      </c>
      <c r="E39" s="1" t="s">
        <v>47</v>
      </c>
      <c r="F39" s="1" t="s">
        <v>112</v>
      </c>
      <c r="G39" s="1">
        <v>5</v>
      </c>
    </row>
    <row r="40" spans="1:7">
      <c r="A40" s="11"/>
      <c r="B40" s="37"/>
      <c r="C40" s="1" t="s">
        <v>144</v>
      </c>
      <c r="D40" s="1" t="s">
        <v>148</v>
      </c>
      <c r="E40" s="1" t="s">
        <v>114</v>
      </c>
      <c r="F40" s="1" t="s">
        <v>113</v>
      </c>
      <c r="G40" s="1">
        <v>21</v>
      </c>
    </row>
    <row r="41" spans="1:7">
      <c r="A41" s="11"/>
      <c r="B41" s="37"/>
      <c r="C41" s="1" t="s">
        <v>149</v>
      </c>
      <c r="D41" s="1" t="s">
        <v>150</v>
      </c>
      <c r="E41" s="1" t="s">
        <v>151</v>
      </c>
      <c r="F41" s="1" t="s">
        <v>152</v>
      </c>
      <c r="G41" s="1">
        <v>4</v>
      </c>
    </row>
    <row r="42" spans="1:7">
      <c r="A42" s="11"/>
      <c r="B42" s="37"/>
      <c r="C42" s="1" t="s">
        <v>149</v>
      </c>
      <c r="D42" s="1" t="s">
        <v>150</v>
      </c>
      <c r="E42" s="1" t="s">
        <v>153</v>
      </c>
      <c r="F42" s="1" t="s">
        <v>154</v>
      </c>
      <c r="G42" s="1">
        <v>6</v>
      </c>
    </row>
    <row r="43" spans="1:7">
      <c r="A43" s="11"/>
      <c r="B43" s="37"/>
      <c r="C43" s="1" t="s">
        <v>149</v>
      </c>
      <c r="D43" s="1" t="s">
        <v>150</v>
      </c>
      <c r="E43" s="1" t="s">
        <v>155</v>
      </c>
      <c r="F43" s="1" t="s">
        <v>156</v>
      </c>
      <c r="G43" s="1">
        <v>13</v>
      </c>
    </row>
    <row r="44" spans="1:7">
      <c r="A44" s="11"/>
      <c r="B44" s="90"/>
      <c r="C44" s="1" t="s">
        <v>149</v>
      </c>
      <c r="D44" s="1" t="s">
        <v>150</v>
      </c>
      <c r="E44" s="1" t="s">
        <v>157</v>
      </c>
      <c r="F44" s="1" t="s">
        <v>156</v>
      </c>
      <c r="G44" s="1">
        <v>38</v>
      </c>
    </row>
    <row r="45" spans="1:7">
      <c r="A45" s="11"/>
      <c r="B45" s="90"/>
      <c r="C45" s="1" t="s">
        <v>149</v>
      </c>
      <c r="D45" s="1" t="s">
        <v>150</v>
      </c>
      <c r="E45" s="1" t="s">
        <v>158</v>
      </c>
      <c r="F45" s="1" t="s">
        <v>156</v>
      </c>
      <c r="G45" s="1">
        <v>9</v>
      </c>
    </row>
    <row r="46" spans="1:7">
      <c r="A46" s="11"/>
      <c r="B46" s="90"/>
      <c r="C46" s="1" t="s">
        <v>149</v>
      </c>
      <c r="D46" s="1" t="s">
        <v>159</v>
      </c>
      <c r="E46" s="1" t="s">
        <v>81</v>
      </c>
      <c r="F46" s="1" t="s">
        <v>160</v>
      </c>
      <c r="G46" s="1">
        <v>14</v>
      </c>
    </row>
    <row r="47" spans="1:7">
      <c r="A47" s="11"/>
      <c r="B47" s="90" t="s">
        <v>189</v>
      </c>
      <c r="C47" s="1" t="s">
        <v>149</v>
      </c>
      <c r="D47" s="1" t="s">
        <v>159</v>
      </c>
      <c r="E47" s="1" t="s">
        <v>179</v>
      </c>
      <c r="F47" s="1" t="s">
        <v>188</v>
      </c>
      <c r="G47" s="1">
        <v>46</v>
      </c>
    </row>
    <row r="48" spans="1:7">
      <c r="A48" s="11"/>
      <c r="B48" s="90"/>
      <c r="C48" s="1" t="s">
        <v>149</v>
      </c>
      <c r="D48" s="1" t="s">
        <v>159</v>
      </c>
      <c r="E48" s="1" t="s">
        <v>162</v>
      </c>
      <c r="F48" s="1" t="s">
        <v>163</v>
      </c>
      <c r="G48" s="1">
        <v>5</v>
      </c>
    </row>
    <row r="49" spans="1:7">
      <c r="A49" s="11"/>
      <c r="B49" s="90"/>
      <c r="C49" s="1" t="s">
        <v>149</v>
      </c>
      <c r="D49" s="1" t="s">
        <v>159</v>
      </c>
      <c r="E49" s="1" t="s">
        <v>164</v>
      </c>
      <c r="F49" s="1" t="s">
        <v>172</v>
      </c>
      <c r="G49" s="1">
        <v>11</v>
      </c>
    </row>
    <row r="50" spans="1:7">
      <c r="A50" s="11"/>
      <c r="B50" s="37"/>
      <c r="C50" s="1" t="s">
        <v>149</v>
      </c>
      <c r="D50" s="1" t="s">
        <v>165</v>
      </c>
      <c r="E50" s="1" t="s">
        <v>166</v>
      </c>
      <c r="F50" s="1" t="s">
        <v>167</v>
      </c>
      <c r="G50" s="1">
        <v>28</v>
      </c>
    </row>
    <row r="51" spans="1:7">
      <c r="A51" s="11"/>
      <c r="B51" s="37"/>
      <c r="C51" s="1" t="s">
        <v>149</v>
      </c>
      <c r="D51" s="1" t="s">
        <v>165</v>
      </c>
      <c r="E51" s="1" t="s">
        <v>168</v>
      </c>
      <c r="F51" s="1" t="s">
        <v>169</v>
      </c>
      <c r="G51" s="1">
        <v>39</v>
      </c>
    </row>
    <row r="52" spans="1:7">
      <c r="A52" s="11"/>
      <c r="B52" s="37"/>
      <c r="C52" s="1" t="s">
        <v>149</v>
      </c>
      <c r="D52" s="1" t="s">
        <v>165</v>
      </c>
      <c r="E52" s="1" t="s">
        <v>170</v>
      </c>
      <c r="F52" s="1" t="s">
        <v>171</v>
      </c>
      <c r="G52" s="1">
        <v>28</v>
      </c>
    </row>
    <row r="53" spans="1:7">
      <c r="A53" s="11"/>
      <c r="B53" s="37"/>
      <c r="C53" s="1" t="s">
        <v>149</v>
      </c>
      <c r="D53" s="1" t="s">
        <v>165</v>
      </c>
      <c r="E53" s="1" t="s">
        <v>35</v>
      </c>
      <c r="F53" s="1" t="s">
        <v>83</v>
      </c>
      <c r="G53" s="1">
        <v>32</v>
      </c>
    </row>
  </sheetData>
  <autoFilter ref="B6:F53" xr:uid="{00000000-0009-0000-0000-000001000000}"/>
  <pageMargins left="0.7" right="0.7" top="0.75" bottom="0.75" header="0.3" footer="0.3"/>
  <pageSetup scale="50" orientation="landscape"/>
  <headerFooter>
    <oddHeader>&amp;L&amp;"Calibri,Regular"&amp;K000000TIA Suggested Study Schedule - ILA LFV-U Fall 2015&amp;R&amp;"Calibri,Regular"&amp;K000000www.theinfiniteactuary.com</oddHeader>
    <oddFooter>&amp;L&amp;"Calibri,Regular"&amp;K000000© 2015 The Infinite Actuary, LLC&amp;R&amp;"Calibri,Regular"&amp;K000000Page &amp;P of &amp;N</oddFooter>
  </headerFooter>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
  <sheetViews>
    <sheetView showGridLines="0" workbookViewId="0"/>
  </sheetViews>
  <sheetFormatPr baseColWidth="10" defaultColWidth="10.83203125" defaultRowHeight="15"/>
  <cols>
    <col min="2" max="2" width="6.83203125" style="29" bestFit="1" customWidth="1"/>
  </cols>
  <sheetData>
    <row r="1" spans="1:3">
      <c r="A1" t="s">
        <v>29</v>
      </c>
    </row>
    <row r="2" spans="1:3">
      <c r="A2" t="s">
        <v>30</v>
      </c>
    </row>
    <row r="4" spans="1:3">
      <c r="A4" s="16" t="s">
        <v>26</v>
      </c>
      <c r="B4" s="30" t="s">
        <v>27</v>
      </c>
      <c r="C4" s="16" t="s">
        <v>28</v>
      </c>
    </row>
    <row r="5" spans="1:3">
      <c r="A5" s="26">
        <v>46234</v>
      </c>
      <c r="B5" s="29">
        <v>1</v>
      </c>
      <c r="C5" t="s">
        <v>183</v>
      </c>
    </row>
    <row r="6" spans="1:3">
      <c r="A6" s="26"/>
    </row>
    <row r="7" spans="1:3">
      <c r="A7" s="26"/>
    </row>
    <row r="8" spans="1:3">
      <c r="A8" s="26"/>
    </row>
    <row r="9" spans="1:3">
      <c r="A9" s="26"/>
    </row>
    <row r="10" spans="1:3">
      <c r="A10"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Documentation</vt:lpstr>
      <vt:lpstr>Study Schedule</vt:lpstr>
      <vt:lpstr>Tracking</vt:lpstr>
      <vt:lpstr>Scheduled Updates</vt:lpstr>
      <vt:lpstr>ILA 201I 2026</vt:lpstr>
      <vt:lpstr>Revisions</vt:lpstr>
      <vt:lpstr>ActFDate</vt:lpstr>
      <vt:lpstr>CompFlag</vt:lpstr>
      <vt:lpstr>PgCnt</vt:lpstr>
      <vt:lpstr>Documentation!Print_Area</vt:lpstr>
      <vt:lpstr>'ILA 201I 2026'!Print_Titles</vt:lpstr>
      <vt:lpstr>'Study Schedule'!Print_Titles</vt:lpstr>
      <vt:lpstr>'ILA 201I 2026'!StartDate</vt:lpstr>
      <vt:lpstr>StartDate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dc:creator>
  <cp:lastModifiedBy>Shiv Morjaria</cp:lastModifiedBy>
  <cp:lastPrinted>2015-05-15T13:44:38Z</cp:lastPrinted>
  <dcterms:created xsi:type="dcterms:W3CDTF">2014-07-30T14:04:26Z</dcterms:created>
  <dcterms:modified xsi:type="dcterms:W3CDTF">2026-07-31T22:50:16Z</dcterms:modified>
</cp:coreProperties>
</file>